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17\市町村課nas\03　財政\31その他（財政関係）\25 財政状況資料集…旧財政比較分析表等\R7(令和5年度決算分)\01 財政状況資料集作成（1回目）\08-1県HP掲載用（起案準備）\08 全市町村一括ダウンロード\"/>
    </mc:Choice>
  </mc:AlternateContent>
  <bookViews>
    <workbookView xWindow="0" yWindow="0" windowWidth="23040" windowHeight="85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6" i="12" l="1"/>
  <c r="AA35" i="12"/>
  <c r="BG34" i="10" l="1"/>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<sst xmlns="http://schemas.openxmlformats.org/spreadsheetml/2006/main" count="1108" uniqueCount="572">
  <si>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</si>
  <si>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</si>
  <si>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</si>
  <si>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</si>
  <si>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</si>
  <si>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</si>
  <si>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</si>
  <si>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</si>
  <si>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</si>
  <si>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</si>
  <si>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</si>
  <si>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</si>
  <si>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</si>
  <si>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</si>
  <si>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</si>
  <si>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</si>
  <si>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</si>
  <si>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</si>
  <si>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</si>
  <si>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</si>
  <si>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</si>
  <si>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</si>
  <si>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</si>
  <si>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</si>
  <si>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</si>
  <si>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</si>
  <si>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</si>
  <si>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</si>
  <si>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</si>
  <si>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</si>
  <si>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</si>
  <si>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</si>
  <si>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</si>
  <si>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</si>
  <si>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</si>
  <si>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</si>
  <si>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</si>
  <si>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</si>
  <si>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</si>
  <si>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</si>
  <si>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</si>
  <si>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</si>
  <si>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</si>
  <si>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</si>
  <si>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</si>
  <si>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</si>
  <si>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</si>
  <si>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</si>
  <si>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</si>
  <si>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</si>
  <si>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</si>
  <si>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</si>
  <si>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</si>
  <si>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</si>
  <si>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</si>
  <si>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</si>
  <si>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</si>
  <si>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</si>
  <si>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</si>
  <si>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</si>
  <si>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</si>
  <si>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</si>
  <si>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</si>
  <si>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</si>
  <si>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</si>
  <si>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</si>
  <si>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</si>
  <si>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</si>
  <si>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</si>
  <si>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</si>
  <si>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</si>
  <si>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</si>
  <si>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</si>
  <si>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</si>
  <si>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</si>
  <si>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</si>
  <si>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</si>
  <si>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</si>
  <si>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</si>
  <si>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</si>
  <si>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</si>
  <si>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</si>
  <si>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</si>
  <si>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</si>
  <si>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</si>
  <si>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</si>
  <si>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</si>
  <si>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</si>
  <si>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</si>
  <si>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</si>
  <si>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</si>
  <si>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</si>
  <si>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</si>
  <si>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</si>
  <si>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金ケ崎町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</si>
  <si>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</si>
  <si>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</si>
  <si>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</si>
  <si>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</si>
  <si>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</si>
  <si>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</si>
  <si>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</si>
  <si>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</si>
  <si>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</si>
  <si>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</si>
  <si>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</si>
  <si>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</si>
  <si>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</si>
  <si>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</si>
  <si>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</si>
  <si>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</si>
  <si>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</si>
  <si>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</si>
  <si>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</si>
  <si>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</si>
  <si>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</si>
  <si>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</si>
  <si>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</si>
  <si>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</si>
  <si>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</si>
  <si>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</si>
  <si>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</si>
  <si>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</si>
  <si>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</si>
  <si>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</si>
  <si>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</si>
  <si>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</si>
  <si>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</si>
  <si>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</si>
  <si>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</si>
  <si>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</si>
  <si>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</si>
  <si>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</si>
  <si>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</si>
  <si>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</si>
  <si>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</si>
  <si>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</si>
  <si>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</si>
  <si>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</si>
  <si>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</si>
  <si>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</si>
  <si>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</si>
  <si>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</si>
  <si>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</si>
  <si>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</si>
  <si>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</si>
  <si>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</si>
  <si>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</si>
  <si>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</si>
  <si>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</si>
  <si>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</si>
  <si>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</si>
  <si>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</si>
  <si>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</si>
  <si>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</si>
  <si>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</si>
  <si>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</si>
  <si>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</si>
  <si>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</si>
  <si>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</si>
  <si>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</si>
  <si>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</si>
  <si>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</si>
  <si>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</si>
  <si>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</si>
  <si>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</si>
  <si>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</si>
  <si>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</si>
  <si>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</si>
  <si>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</si>
  <si>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</si>
  <si>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</si>
  <si>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</si>
  <si>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</si>
  <si>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</si>
  <si>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</si>
  <si>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</si>
  <si>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</si>
  <si>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</si>
  <si>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</si>
  <si>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</si>
  <si>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</si>
  <si>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</si>
  <si>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</si>
  <si>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</si>
  <si>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</si>
  <si>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</si>
  <si>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</si>
  <si>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</si>
  <si>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</si>
  <si>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</si>
  <si>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</si>
  <si>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</si>
  <si>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</si>
  <si>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</si>
  <si>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</si>
  <si>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</si>
  <si>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</si>
  <si>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</si>
  <si>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</si>
  <si>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</si>
  <si>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</si>
  <si>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</si>
  <si>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岩手県金ケ崎町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</si>
  <si>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</si>
  <si>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</si>
  <si>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</si>
  <si>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</si>
  <si>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</si>
  <si>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</si>
  <si>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</si>
  <si>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</si>
  <si>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</si>
  <si>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</si>
  <si>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</si>
  <si>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</si>
  <si>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</si>
  <si>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</si>
  <si>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</si>
  <si>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</si>
  <si>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</si>
  <si>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</si>
  <si>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</si>
  <si>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</si>
  <si>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</si>
  <si>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</si>
  <si>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</si>
  <si>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</si>
  <si>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</si>
  <si>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</si>
  <si>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</si>
  <si>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</si>
  <si>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</si>
  <si>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</si>
  <si>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</si>
  <si>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</si>
  <si>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</si>
  <si>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</si>
  <si>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</si>
  <si>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</si>
  <si>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</si>
  <si>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</si>
  <si>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</si>
  <si>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</si>
  <si>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</si>
  <si>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</si>
  <si>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</si>
  <si>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</si>
  <si>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</si>
  <si>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</si>
  <si>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</si>
  <si>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</si>
  <si>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</si>
  <si>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</si>
  <si>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</si>
  <si>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</si>
  <si>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</si>
  <si>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</si>
  <si>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</si>
  <si>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</si>
  <si>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</si>
  <si>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</si>
  <si>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</si>
  <si>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</si>
  <si>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</si>
  <si>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</si>
  <si>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</si>
  <si>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</si>
  <si>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</si>
  <si>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</si>
  <si>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</si>
  <si>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</si>
  <si>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</si>
  <si>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</si>
  <si>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</si>
  <si>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</si>
  <si>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</si>
  <si>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</si>
  <si>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</si>
  <si>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</si>
  <si>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</si>
  <si>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</si>
  <si>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</si>
  <si>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</si>
  <si>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</si>
  <si>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</si>
  <si>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</si>
  <si>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</si>
  <si>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</si>
  <si>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</si>
  <si>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</si>
  <si>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</si>
  <si>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</si>
  <si>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</si>
  <si>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</si>
  <si>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</si>
  <si>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</si>
  <si>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</si>
  <si>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</si>
  <si>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</si>
  <si>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</si>
  <si>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</si>
  <si>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</si>
  <si>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</si>
  <si>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</si>
  <si>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</si>
  <si>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</si>
  <si>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</si>
  <si>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</si>
  <si>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</si>
  <si>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</si>
  <si>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</si>
  <si>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</si>
  <si>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</si>
  <si>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</si>
  <si>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</si>
  <si>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</si>
  <si>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</si>
  <si>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</si>
  <si>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</si>
  <si>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</si>
  <si>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</si>
  <si>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</si>
  <si>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</si>
  <si>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</si>
  <si>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</si>
  <si>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</si>
  <si>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</si>
  <si>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</si>
  <si>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</si>
  <si>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</si>
  <si>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</si>
  <si>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</si>
  <si>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</si>
  <si>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</si>
  <si>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</si>
  <si>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</si>
  <si>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</si>
  <si>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</si>
  <si>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</si>
  <si>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</si>
  <si>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</si>
  <si>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</si>
  <si>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</si>
  <si>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</si>
  <si>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</si>
  <si>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</si>
  <si>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</si>
  <si>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</si>
  <si>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</si>
  <si>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</si>
  <si>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</si>
  <si>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</si>
  <si>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</si>
  <si>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岩手県金ケ崎町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</si>
  <si>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</si>
  <si>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</si>
  <si>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</si>
  <si>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</si>
  <si>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</si>
  <si>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</si>
  <si>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</si>
  <si>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</si>
  <si>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</si>
  <si>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</si>
  <si>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</si>
  <si>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</si>
  <si>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</si>
  <si>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</si>
  <si>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</si>
  <si>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</si>
  <si>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</si>
  <si>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</si>
  <si>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</si>
  <si>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</si>
  <si>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</si>
  <si>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</si>
  <si>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</si>
  <si>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</si>
  <si>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</si>
  <si>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</si>
  <si>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</si>
  <si>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</si>
  <si>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</si>
  <si>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</si>
  <si>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</si>
  <si>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</si>
  <si>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</si>
  <si>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</si>
  <si>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訪問看護ステーション事業特別会計</t>
    <phoneticPr fontId="5"/>
  </si>
  <si>
    <t>介護保険特別会計（介護保険事業勘定）</t>
    <phoneticPr fontId="5"/>
  </si>
  <si>
    <t>介護保険特別会計（介護サービス事業勘定）</t>
    <phoneticPr fontId="5"/>
  </si>
  <si>
    <t>国民健康保険診療施設特別会計（医科勘定）</t>
    <phoneticPr fontId="5"/>
  </si>
  <si>
    <t>国民健康保険診療施設特別会計（歯科勘定）</t>
    <phoneticPr fontId="5"/>
  </si>
  <si>
    <t>後期高齢者医療特別会計</t>
    <phoneticPr fontId="5"/>
  </si>
  <si>
    <t>水道事業会計</t>
    <phoneticPr fontId="5"/>
  </si>
  <si>
    <t>法適用企業</t>
    <phoneticPr fontId="5"/>
  </si>
  <si>
    <t>下水道事業会計</t>
    <phoneticPr fontId="5"/>
  </si>
  <si>
    <t>岩手中部工業団地内工業用地整備事業特別会計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</si>
  <si>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</si>
  <si>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</si>
  <si>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</si>
  <si>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</si>
  <si>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</si>
  <si>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</si>
  <si>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</si>
  <si>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</si>
  <si>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</si>
  <si>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</si>
  <si>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</si>
  <si>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</si>
  <si>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</si>
  <si>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</si>
  <si>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</si>
  <si>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</si>
  <si>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</si>
  <si>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</si>
  <si>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</si>
  <si>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</si>
  <si>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</si>
  <si>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</si>
  <si>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</si>
  <si>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</si>
  <si>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</si>
  <si>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</si>
  <si>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</si>
  <si>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</si>
  <si>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</si>
  <si>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</si>
  <si>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</si>
  <si>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</si>
  <si>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</si>
  <si>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</si>
  <si>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</si>
  <si>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</si>
  <si>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</si>
  <si>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</si>
  <si>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</si>
  <si>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</si>
  <si>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</si>
  <si>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</si>
  <si>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</si>
  <si>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</si>
  <si>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</si>
  <si>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</si>
  <si>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</si>
  <si>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</si>
  <si>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</si>
  <si>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</si>
  <si>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</si>
  <si>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</si>
  <si>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</si>
  <si>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</si>
  <si>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</si>
  <si>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</si>
  <si>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</si>
  <si>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</si>
  <si>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</si>
  <si>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</si>
  <si>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</si>
  <si>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</si>
  <si>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</si>
  <si>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</si>
  <si>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</si>
  <si>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</si>
  <si>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</si>
  <si>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</si>
  <si>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</si>
  <si>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</si>
  <si>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</si>
  <si>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</si>
  <si>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</si>
  <si>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</si>
  <si>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</si>
  <si>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</si>
  <si>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</si>
  <si>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</si>
  <si>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</si>
  <si>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</si>
  <si>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</si>
  <si>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</si>
  <si>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</si>
  <si>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</si>
  <si>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</si>
  <si>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</si>
  <si>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</si>
  <si>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</si>
  <si>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</si>
  <si>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</si>
  <si>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</si>
  <si>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</si>
  <si>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</si>
  <si>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</si>
  <si>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</si>
  <si>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</si>
  <si>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</si>
  <si>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</si>
  <si>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</si>
  <si>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</si>
  <si>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</si>
  <si>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</si>
  <si>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</si>
  <si>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</si>
  <si>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</si>
  <si>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</si>
  <si>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</si>
  <si>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</si>
  <si>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</si>
  <si>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</si>
  <si>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</si>
  <si>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</si>
  <si>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</si>
  <si>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</si>
  <si>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</si>
  <si>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</si>
  <si>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</si>
  <si>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</si>
  <si>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</si>
  <si>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</si>
  <si>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</si>
  <si>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</si>
  <si>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</si>
  <si>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</si>
  <si>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</si>
  <si>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</si>
  <si>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</si>
  <si>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</si>
  <si>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</si>
  <si>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</si>
  <si>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</si>
  <si>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</si>
  <si>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</si>
  <si>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</si>
  <si>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</si>
  <si>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</si>
  <si>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5.50</t>
  </si>
  <si>
    <t>▲ 0.92</t>
  </si>
  <si>
    <t>▲ 2.96</t>
  </si>
  <si>
    <t>▲ 1.77</t>
  </si>
  <si>
    <t>▲ 0.71</t>
  </si>
  <si>
    <t>水道事業会計</t>
  </si>
  <si>
    <t>一般会計</t>
  </si>
  <si>
    <t>下水道事業会計</t>
  </si>
  <si>
    <t>介護保険特別会計（介護保険事業勘定）</t>
  </si>
  <si>
    <t>国民健康保険診療施設特別会計（医科勘定）</t>
  </si>
  <si>
    <t>国民健康保険特別会計</t>
  </si>
  <si>
    <t>国民健康保険診療施設特別会計（歯科勘定）</t>
  </si>
  <si>
    <t>訪問看護ステーション事業特別会計</t>
  </si>
  <si>
    <t>その他会計（赤字）</t>
  </si>
  <si>
    <t>その他会計（黒字）</t>
  </si>
  <si>
    <t>R01</t>
    <phoneticPr fontId="5"/>
  </si>
  <si>
    <t>R02</t>
    <phoneticPr fontId="5"/>
  </si>
  <si>
    <t>R03</t>
    <phoneticPr fontId="5"/>
  </si>
  <si>
    <t>R04</t>
    <phoneticPr fontId="5"/>
  </si>
  <si>
    <t>R05</t>
    <phoneticPr fontId="5"/>
  </si>
  <si>
    <t>公共施設維持整備基金</t>
  </si>
  <si>
    <t>ふるさと応援寄附基金</t>
  </si>
  <si>
    <t>すこやか子ども基金</t>
  </si>
  <si>
    <t>情報システム整備基金</t>
  </si>
  <si>
    <t>福祉対策基金</t>
  </si>
  <si>
    <t>-</t>
    <phoneticPr fontId="2"/>
  </si>
  <si>
    <t>奥州金ケ崎行政事務組合（一般会計）</t>
  </si>
  <si>
    <t>奥州金ケ崎行政事務組合（水道用水供給事業会計）</t>
  </si>
  <si>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</si>
  <si>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13" eb="15">
      <t>トクベツ</t>
    </rPh>
    <phoneticPr fontId="2"/>
  </si>
  <si>
    <t>岩手県後期高齢者医療広域行政組合（一般会計）</t>
  </si>
  <si>
    <t>岩手県後期高齢者医療広域行政組合（特別会計）</t>
  </si>
  <si>
    <t>-</t>
    <phoneticPr fontId="2"/>
  </si>
  <si>
    <t>金ケ崎福祉フロンティア</t>
    <rPh sb="0" eb="3">
      <t>カネガサキ</t>
    </rPh>
    <rPh sb="3" eb="5">
      <t>フクシ</t>
    </rPh>
    <phoneticPr fontId="2"/>
  </si>
  <si>
    <t>オーガニック金ケ崎</t>
    <rPh sb="6" eb="9">
      <t>カネガサキ</t>
    </rPh>
    <phoneticPr fontId="2"/>
  </si>
  <si>
    <t>金ケ崎町生涯スポーツ事業団</t>
    <rPh sb="0" eb="4">
      <t>カネガサキチョウ</t>
    </rPh>
    <rPh sb="4" eb="6">
      <t>ショウガイ</t>
    </rPh>
    <rPh sb="10" eb="13">
      <t>ジギョウダン</t>
    </rPh>
    <phoneticPr fontId="2"/>
  </si>
  <si>
    <t>金ケ崎町産業開発公社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</si>
</sst>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C190-4BEE-A64D-35E10857D2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64185</c:v>
                </c:pt>
                <c:pt idx="1">
                  <c:v>60537</c:v>
                </c:pt>
                <c:pt idx="2">
                  <c:v>54478</c:v>
                </c:pt>
                <c:pt idx="3">
                  <c:v>40986</c:v>
                </c:pt>
                <c:pt idx="4">
                  <c:v>62143</c:v>
                </c:pt>
              </c:numCache>
            </c:numRef>
          </c:val>
          <c:smooth val="0"/>
          <c:extLst>
            <c:ext xmlns:c16="http://schemas.microsoft.com/office/drawing/2014/chart" uri="{C3380CC4-5D6E-409C-BE32-E72D297353CC}">
              <c16:uniqueId val="{00000001-C190-4BEE-A64D-35E10857D2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6.24</c:v>
                </c:pt>
                <c:pt idx="1">
                  <c:v>7.54</c:v>
                </c:pt>
                <c:pt idx="2">
                  <c:v>7</c:v>
                </c:pt>
                <c:pt idx="3">
                  <c:v>5.32</c:v>
                </c:pt>
                <c:pt idx="4">
                  <c:v>8.9600000000000009</c:v>
                </c:pt>
              </c:numCache>
            </c:numRef>
          </c:val>
          <c:extLst>
            <c:ext xmlns:c16="http://schemas.microsoft.com/office/drawing/2014/chart" uri="{C3380CC4-5D6E-409C-BE32-E72D297353CC}">
              <c16:uniqueId val="{00000000-ADD3-4D9B-89CB-EC4352F03E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40.04</c:v>
                </c:pt>
                <c:pt idx="1">
                  <c:v>39.29</c:v>
                </c:pt>
                <c:pt idx="2">
                  <c:v>37.82</c:v>
                </c:pt>
                <c:pt idx="3">
                  <c:v>42.62</c:v>
                </c:pt>
                <c:pt idx="4">
                  <c:v>40.24</c:v>
                </c:pt>
              </c:numCache>
            </c:numRef>
          </c:val>
          <c:extLst>
            <c:ext xmlns:c16="http://schemas.microsoft.com/office/drawing/2014/chart" uri="{C3380CC4-5D6E-409C-BE32-E72D297353CC}">
              <c16:uniqueId val="{00000001-ADD3-4D9B-89CB-EC4352F03E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-5.5</c:v>
                </c:pt>
                <c:pt idx="1">
                  <c:v>-0.92</c:v>
                </c:pt>
                <c:pt idx="2">
                  <c:v>-2.96</c:v>
                </c:pt>
                <c:pt idx="3">
                  <c:v>-1.77</c:v>
                </c:pt>
                <c:pt idx="4">
                  <c:v>-0.71</c:v>
                </c:pt>
              </c:numCache>
            </c:numRef>
          </c:val>
          <c:smooth val="0"/>
          <c:extLst>
            <c:ext xmlns:c16="http://schemas.microsoft.com/office/drawing/2014/chart" uri="{C3380CC4-5D6E-409C-BE32-E72D297353CC}">
              <c16:uniqueId val="{00000002-ADD3-4D9B-89CB-EC4352F03E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D1CC-42A6-9561-1254DD3B61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CC-42A6-9561-1254DD3B61D0}"/>
            </c:ext>
          </c:extLst>
        </c:ser>
        <c:ser>
          <c:idx val="2"/>
          <c:order val="2"/>
          <c:tx>
            <c:strRef>
              <c:f>データシート!$A$29</c:f>
              <c:strCache>
                <c:ptCount val="1"/>
                <c:pt idx="0">
                  <c:v>訪問看護ステーション事業特別会計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2-D1CC-42A6-9561-1254DD3B61D0}"/>
            </c:ext>
          </c:extLst>
        </c:ser>
        <c:ser>
          <c:idx val="3"/>
          <c:order val="3"/>
          <c:tx>
            <c:strRef>
              <c:f>データシート!$A$30</c:f>
              <c:strCache>
                <c:ptCount val="1"/>
                <c:pt idx="0">
                  <c:v>国民健康保険診療施設特別会計（歯科勘定）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0.12</c:v>
                </c:pt>
                <c:pt idx="4">
                  <c:v>#N/A</c:v>
                </c:pt>
                <c:pt idx="5">
                  <c:v>0.17</c:v>
                </c:pt>
                <c:pt idx="6">
                  <c:v>#N/A</c:v>
                </c:pt>
                <c:pt idx="7">
                  <c:v>0.18</c:v>
                </c:pt>
                <c:pt idx="8">
                  <c:v>#N/A</c:v>
                </c:pt>
                <c:pt idx="9">
                  <c:v>7.0000000000000007E-2</c:v>
                </c:pt>
              </c:numCache>
            </c:numRef>
          </c:val>
          <c:extLst>
            <c:ext xmlns:c16="http://schemas.microsoft.com/office/drawing/2014/chart" uri="{C3380CC4-5D6E-409C-BE32-E72D297353CC}">
              <c16:uniqueId val="{00000003-D1CC-42A6-9561-1254DD3B61D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0.56999999999999995</c:v>
                </c:pt>
                <c:pt idx="2">
                  <c:v>#N/A</c:v>
                </c:pt>
                <c:pt idx="3">
                  <c:v>0.6</c:v>
                </c:pt>
                <c:pt idx="4">
                  <c:v>#N/A</c:v>
                </c:pt>
                <c:pt idx="5">
                  <c:v>0.45</c:v>
                </c:pt>
                <c:pt idx="6">
                  <c:v>#N/A</c:v>
                </c:pt>
                <c:pt idx="7">
                  <c:v>0.59</c:v>
                </c:pt>
                <c:pt idx="8">
                  <c:v>#N/A</c:v>
                </c:pt>
                <c:pt idx="9">
                  <c:v>0.43</c:v>
                </c:pt>
              </c:numCache>
            </c:numRef>
          </c:val>
          <c:extLst>
            <c:ext xmlns:c16="http://schemas.microsoft.com/office/drawing/2014/chart" uri="{C3380CC4-5D6E-409C-BE32-E72D297353CC}">
              <c16:uniqueId val="{00000004-D1CC-42A6-9561-1254DD3B61D0}"/>
            </c:ext>
          </c:extLst>
        </c:ser>
        <c:ser>
          <c:idx val="5"/>
          <c:order val="5"/>
          <c:tx>
            <c:strRef>
              <c:f>データシート!$A$32</c:f>
              <c:strCache>
                <c:ptCount val="1"/>
                <c:pt idx="0">
                  <c:v>国民健康保険診療施設特別会計（医科勘定）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0.27</c:v>
                </c:pt>
                <c:pt idx="2">
                  <c:v>#N/A</c:v>
                </c:pt>
                <c:pt idx="3">
                  <c:v>0.59</c:v>
                </c:pt>
                <c:pt idx="4">
                  <c:v>#N/A</c:v>
                </c:pt>
                <c:pt idx="5">
                  <c:v>0.96</c:v>
                </c:pt>
                <c:pt idx="6">
                  <c:v>#N/A</c:v>
                </c:pt>
                <c:pt idx="7">
                  <c:v>0.65</c:v>
                </c:pt>
                <c:pt idx="8">
                  <c:v>#N/A</c:v>
                </c:pt>
                <c:pt idx="9">
                  <c:v>0.53</c:v>
                </c:pt>
              </c:numCache>
            </c:numRef>
          </c:val>
          <c:extLst>
            <c:ext xmlns:c16="http://schemas.microsoft.com/office/drawing/2014/chart" uri="{C3380CC4-5D6E-409C-BE32-E72D297353CC}">
              <c16:uniqueId val="{00000005-D1CC-42A6-9561-1254DD3B61D0}"/>
            </c:ext>
          </c:extLst>
        </c:ser>
        <c:ser>
          <c:idx val="6"/>
          <c:order val="6"/>
          <c:tx>
            <c:strRef>
              <c:f>データシート!$A$33</c:f>
              <c:strCache>
                <c:ptCount val="1"/>
                <c:pt idx="0">
                  <c:v>介護保険特別会計（介護保険事業勘定）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c:v>
                </c:pt>
                <c:pt idx="2">
                  <c:v>#N/A</c:v>
                </c:pt>
                <c:pt idx="3">
                  <c:v>0.82</c:v>
                </c:pt>
                <c:pt idx="4">
                  <c:v>#N/A</c:v>
                </c:pt>
                <c:pt idx="5">
                  <c:v>0.8</c:v>
                </c:pt>
                <c:pt idx="6">
                  <c:v>#N/A</c:v>
                </c:pt>
                <c:pt idx="7">
                  <c:v>1.48</c:v>
                </c:pt>
                <c:pt idx="8">
                  <c:v>#N/A</c:v>
                </c:pt>
                <c:pt idx="9">
                  <c:v>1.88</c:v>
                </c:pt>
              </c:numCache>
            </c:numRef>
          </c:val>
          <c:extLst>
            <c:ext xmlns:c16="http://schemas.microsoft.com/office/drawing/2014/chart" uri="{C3380CC4-5D6E-409C-BE32-E72D297353CC}">
              <c16:uniqueId val="{00000006-D1CC-42A6-9561-1254DD3B61D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1.45</c:v>
                </c:pt>
                <c:pt idx="2">
                  <c:v>#N/A</c:v>
                </c:pt>
                <c:pt idx="3">
                  <c:v>2.38</c:v>
                </c:pt>
                <c:pt idx="4">
                  <c:v>#N/A</c:v>
                </c:pt>
                <c:pt idx="5">
                  <c:v>3.09</c:v>
                </c:pt>
                <c:pt idx="6">
                  <c:v>#N/A</c:v>
                </c:pt>
                <c:pt idx="7">
                  <c:v>3.31</c:v>
                </c:pt>
                <c:pt idx="8">
                  <c:v>#N/A</c:v>
                </c:pt>
                <c:pt idx="9">
                  <c:v>5.36</c:v>
                </c:pt>
              </c:numCache>
            </c:numRef>
          </c:val>
          <c:extLst>
            <c:ext xmlns:c16="http://schemas.microsoft.com/office/drawing/2014/chart" uri="{C3380CC4-5D6E-409C-BE32-E72D297353CC}">
              <c16:uniqueId val="{00000007-D1CC-42A6-9561-1254DD3B61D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6.23</c:v>
                </c:pt>
                <c:pt idx="2">
                  <c:v>#N/A</c:v>
                </c:pt>
                <c:pt idx="3">
                  <c:v>7.54</c:v>
                </c:pt>
                <c:pt idx="4">
                  <c:v>#N/A</c:v>
                </c:pt>
                <c:pt idx="5">
                  <c:v>6.99</c:v>
                </c:pt>
                <c:pt idx="6">
                  <c:v>#N/A</c:v>
                </c:pt>
                <c:pt idx="7">
                  <c:v>5.31</c:v>
                </c:pt>
                <c:pt idx="8">
                  <c:v>#N/A</c:v>
                </c:pt>
                <c:pt idx="9">
                  <c:v>8.9600000000000009</c:v>
                </c:pt>
              </c:numCache>
            </c:numRef>
          </c:val>
          <c:extLst>
            <c:ext xmlns:c16="http://schemas.microsoft.com/office/drawing/2014/chart" uri="{C3380CC4-5D6E-409C-BE32-E72D297353CC}">
              <c16:uniqueId val="{00000008-D1CC-42A6-9561-1254DD3B61D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9.92</c:v>
                </c:pt>
                <c:pt idx="2">
                  <c:v>#N/A</c:v>
                </c:pt>
                <c:pt idx="3">
                  <c:v>11.56</c:v>
                </c:pt>
                <c:pt idx="4">
                  <c:v>#N/A</c:v>
                </c:pt>
                <c:pt idx="5">
                  <c:v>10.73</c:v>
                </c:pt>
                <c:pt idx="6">
                  <c:v>#N/A</c:v>
                </c:pt>
                <c:pt idx="7">
                  <c:v>12.1</c:v>
                </c:pt>
                <c:pt idx="8">
                  <c:v>#N/A</c:v>
                </c:pt>
                <c:pt idx="9">
                  <c:v>12.71</c:v>
                </c:pt>
              </c:numCache>
            </c:numRef>
          </c:val>
          <c:extLst>
            <c:ext xmlns:c16="http://schemas.microsoft.com/office/drawing/2014/chart" uri="{C3380CC4-5D6E-409C-BE32-E72D297353CC}">
              <c16:uniqueId val="{00000009-D1CC-42A6-9561-1254DD3B61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738</c:v>
                </c:pt>
                <c:pt idx="5">
                  <c:v>699</c:v>
                </c:pt>
                <c:pt idx="8">
                  <c:v>702</c:v>
                </c:pt>
                <c:pt idx="11">
                  <c:v>694</c:v>
                </c:pt>
                <c:pt idx="14">
                  <c:v>680</c:v>
                </c:pt>
              </c:numCache>
            </c:numRef>
          </c:val>
          <c:extLst>
            <c:ext xmlns:c16="http://schemas.microsoft.com/office/drawing/2014/chart" uri="{C3380CC4-5D6E-409C-BE32-E72D297353CC}">
              <c16:uniqueId val="{00000000-DC8A-45BA-8701-1AF83443E7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8A-45BA-8701-1AF83443E7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28</c:v>
                </c:pt>
                <c:pt idx="3">
                  <c:v>32</c:v>
                </c:pt>
                <c:pt idx="6">
                  <c:v>33</c:v>
                </c:pt>
                <c:pt idx="9">
                  <c:v>42</c:v>
                </c:pt>
                <c:pt idx="12">
                  <c:v>40</c:v>
                </c:pt>
              </c:numCache>
            </c:numRef>
          </c:val>
          <c:extLst>
            <c:ext xmlns:c16="http://schemas.microsoft.com/office/drawing/2014/chart" uri="{C3380CC4-5D6E-409C-BE32-E72D297353CC}">
              <c16:uniqueId val="{00000002-DC8A-45BA-8701-1AF83443E7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c:v>
                </c:pt>
                <c:pt idx="3">
                  <c:v>15</c:v>
                </c:pt>
                <c:pt idx="6">
                  <c:v>16</c:v>
                </c:pt>
                <c:pt idx="9">
                  <c:v>19</c:v>
                </c:pt>
                <c:pt idx="12">
                  <c:v>21</c:v>
                </c:pt>
              </c:numCache>
            </c:numRef>
          </c:val>
          <c:extLst>
            <c:ext xmlns:c16="http://schemas.microsoft.com/office/drawing/2014/chart" uri="{C3380CC4-5D6E-409C-BE32-E72D297353CC}">
              <c16:uniqueId val="{00000003-DC8A-45BA-8701-1AF83443E7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404</c:v>
                </c:pt>
                <c:pt idx="3">
                  <c:v>406</c:v>
                </c:pt>
                <c:pt idx="6">
                  <c:v>386</c:v>
                </c:pt>
                <c:pt idx="9">
                  <c:v>374</c:v>
                </c:pt>
                <c:pt idx="12">
                  <c:v>402</c:v>
                </c:pt>
              </c:numCache>
            </c:numRef>
          </c:val>
          <c:extLst>
            <c:ext xmlns:c16="http://schemas.microsoft.com/office/drawing/2014/chart" uri="{C3380CC4-5D6E-409C-BE32-E72D297353CC}">
              <c16:uniqueId val="{00000004-DC8A-45BA-8701-1AF83443E7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8A-45BA-8701-1AF83443E7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8A-45BA-8701-1AF83443E7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919</c:v>
                </c:pt>
                <c:pt idx="3">
                  <c:v>859</c:v>
                </c:pt>
                <c:pt idx="6">
                  <c:v>891</c:v>
                </c:pt>
                <c:pt idx="9">
                  <c:v>822</c:v>
                </c:pt>
                <c:pt idx="12">
                  <c:v>758</c:v>
                </c:pt>
              </c:numCache>
            </c:numRef>
          </c:val>
          <c:extLst>
            <c:ext xmlns:c16="http://schemas.microsoft.com/office/drawing/2014/chart" uri="{C3380CC4-5D6E-409C-BE32-E72D297353CC}">
              <c16:uniqueId val="{00000007-DC8A-45BA-8701-1AF83443E7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628</c:v>
                </c:pt>
                <c:pt idx="2">
                  <c:v>#N/A</c:v>
                </c:pt>
                <c:pt idx="3">
                  <c:v>#N/A</c:v>
                </c:pt>
                <c:pt idx="4">
                  <c:v>613</c:v>
                </c:pt>
                <c:pt idx="5">
                  <c:v>#N/A</c:v>
                </c:pt>
                <c:pt idx="6">
                  <c:v>#N/A</c:v>
                </c:pt>
                <c:pt idx="7">
                  <c:v>624</c:v>
                </c:pt>
                <c:pt idx="8">
                  <c:v>#N/A</c:v>
                </c:pt>
                <c:pt idx="9">
                  <c:v>#N/A</c:v>
                </c:pt>
                <c:pt idx="10">
                  <c:v>563</c:v>
                </c:pt>
                <c:pt idx="11">
                  <c:v>#N/A</c:v>
                </c:pt>
                <c:pt idx="12">
                  <c:v>#N/A</c:v>
                </c:pt>
                <c:pt idx="13">
                  <c:v>541</c:v>
                </c:pt>
                <c:pt idx="14">
                  <c:v>#N/A</c:v>
                </c:pt>
              </c:numCache>
            </c:numRef>
          </c:val>
          <c:smooth val="0"/>
          <c:extLst>
            <c:ext xmlns:c16="http://schemas.microsoft.com/office/drawing/2014/chart" uri="{C3380CC4-5D6E-409C-BE32-E72D297353CC}">
              <c16:uniqueId val="{00000008-DC8A-45BA-8701-1AF83443E7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8738</c:v>
                </c:pt>
                <c:pt idx="5">
                  <c:v>8601</c:v>
                </c:pt>
                <c:pt idx="8">
                  <c:v>8364</c:v>
                </c:pt>
                <c:pt idx="11">
                  <c:v>8034</c:v>
                </c:pt>
                <c:pt idx="14">
                  <c:v>7807</c:v>
                </c:pt>
              </c:numCache>
            </c:numRef>
          </c:val>
          <c:extLst>
            <c:ext xmlns:c16="http://schemas.microsoft.com/office/drawing/2014/chart" uri="{C3380CC4-5D6E-409C-BE32-E72D297353CC}">
              <c16:uniqueId val="{00000000-DD04-4F64-AB75-511014BFDF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D04-4F64-AB75-511014BFDF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3740</c:v>
                </c:pt>
                <c:pt idx="5">
                  <c:v>3801</c:v>
                </c:pt>
                <c:pt idx="8">
                  <c:v>4083</c:v>
                </c:pt>
                <c:pt idx="11">
                  <c:v>4569</c:v>
                </c:pt>
                <c:pt idx="14">
                  <c:v>4522</c:v>
                </c:pt>
              </c:numCache>
            </c:numRef>
          </c:val>
          <c:extLst>
            <c:ext xmlns:c16="http://schemas.microsoft.com/office/drawing/2014/chart" uri="{C3380CC4-5D6E-409C-BE32-E72D297353CC}">
              <c16:uniqueId val="{00000002-DD04-4F64-AB75-511014BFDF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04-4F64-AB75-511014BFDF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04-4F64-AB75-511014BFDF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04-4F64-AB75-511014BFDF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1376</c:v>
                </c:pt>
                <c:pt idx="3">
                  <c:v>1337</c:v>
                </c:pt>
                <c:pt idx="6">
                  <c:v>1328</c:v>
                </c:pt>
                <c:pt idx="9">
                  <c:v>1299</c:v>
                </c:pt>
                <c:pt idx="12">
                  <c:v>1268</c:v>
                </c:pt>
              </c:numCache>
            </c:numRef>
          </c:val>
          <c:extLst>
            <c:ext xmlns:c16="http://schemas.microsoft.com/office/drawing/2014/chart" uri="{C3380CC4-5D6E-409C-BE32-E72D297353CC}">
              <c16:uniqueId val="{00000006-DD04-4F64-AB75-511014BFDF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218</c:v>
                </c:pt>
                <c:pt idx="3">
                  <c:v>212</c:v>
                </c:pt>
                <c:pt idx="6">
                  <c:v>205</c:v>
                </c:pt>
                <c:pt idx="9">
                  <c:v>190</c:v>
                </c:pt>
                <c:pt idx="12">
                  <c:v>172</c:v>
                </c:pt>
              </c:numCache>
            </c:numRef>
          </c:val>
          <c:extLst>
            <c:ext xmlns:c16="http://schemas.microsoft.com/office/drawing/2014/chart" uri="{C3380CC4-5D6E-409C-BE32-E72D297353CC}">
              <c16:uniqueId val="{00000007-DD04-4F64-AB75-511014BFDF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4212</c:v>
                </c:pt>
                <c:pt idx="3">
                  <c:v>3774</c:v>
                </c:pt>
                <c:pt idx="6">
                  <c:v>3282</c:v>
                </c:pt>
                <c:pt idx="9">
                  <c:v>3196</c:v>
                </c:pt>
                <c:pt idx="12">
                  <c:v>2956</c:v>
                </c:pt>
              </c:numCache>
            </c:numRef>
          </c:val>
          <c:extLst>
            <c:ext xmlns:c16="http://schemas.microsoft.com/office/drawing/2014/chart" uri="{C3380CC4-5D6E-409C-BE32-E72D297353CC}">
              <c16:uniqueId val="{00000008-DD04-4F64-AB75-511014BFDF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c:v>
                </c:pt>
                <c:pt idx="3">
                  <c:v>23</c:v>
                </c:pt>
                <c:pt idx="6">
                  <c:v>21</c:v>
                </c:pt>
                <c:pt idx="9">
                  <c:v>18</c:v>
                </c:pt>
                <c:pt idx="12">
                  <c:v>16</c:v>
                </c:pt>
              </c:numCache>
            </c:numRef>
          </c:val>
          <c:extLst>
            <c:ext xmlns:c16="http://schemas.microsoft.com/office/drawing/2014/chart" uri="{C3380CC4-5D6E-409C-BE32-E72D297353CC}">
              <c16:uniqueId val="{00000009-DD04-4F64-AB75-511014BFDF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7066</c:v>
                </c:pt>
                <c:pt idx="3">
                  <c:v>7024</c:v>
                </c:pt>
                <c:pt idx="6">
                  <c:v>6825</c:v>
                </c:pt>
                <c:pt idx="9">
                  <c:v>6500</c:v>
                </c:pt>
                <c:pt idx="12">
                  <c:v>6396</c:v>
                </c:pt>
              </c:numCache>
            </c:numRef>
          </c:val>
          <c:extLst>
            <c:ext xmlns:c16="http://schemas.microsoft.com/office/drawing/2014/chart" uri="{C3380CC4-5D6E-409C-BE32-E72D297353CC}">
              <c16:uniqueId val="{0000000A-DD04-4F64-AB75-511014BFDF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420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D04-4F64-AB75-511014BFDF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2159</c:v>
                </c:pt>
                <c:pt idx="1">
                  <c:v>2365</c:v>
                </c:pt>
                <c:pt idx="2">
                  <c:v>2266</c:v>
                </c:pt>
              </c:numCache>
            </c:numRef>
          </c:val>
          <c:extLst>
            <c:ext xmlns:c16="http://schemas.microsoft.com/office/drawing/2014/chart" uri="{C3380CC4-5D6E-409C-BE32-E72D297353CC}">
              <c16:uniqueId val="{00000000-6881-4546-BB16-0990EBFC5C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351</c:v>
                </c:pt>
                <c:pt idx="1">
                  <c:v>450</c:v>
                </c:pt>
                <c:pt idx="2">
                  <c:v>450</c:v>
                </c:pt>
              </c:numCache>
            </c:numRef>
          </c:val>
          <c:extLst>
            <c:ext xmlns:c16="http://schemas.microsoft.com/office/drawing/2014/chart" uri="{C3380CC4-5D6E-409C-BE32-E72D297353CC}">
              <c16:uniqueId val="{00000001-6881-4546-BB16-0990EBFC5C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1080</c:v>
                </c:pt>
                <c:pt idx="1">
                  <c:v>1253</c:v>
                </c:pt>
                <c:pt idx="2">
                  <c:v>1288</c:v>
                </c:pt>
              </c:numCache>
            </c:numRef>
          </c:val>
          <c:extLst>
            <c:ext xmlns:c16="http://schemas.microsoft.com/office/drawing/2014/chart" uri="{C3380CC4-5D6E-409C-BE32-E72D297353CC}">
              <c16:uniqueId val="{00000002-6881-4546-BB16-0990EBFC5C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15,183
14,956
179.76
10,413,471
9,855,012
504,574
5,630,772
6,395,932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岩手中部工業団地を中心とする大型事業所の集中等により類似団体平均を上回る税収があるため、類似団体内において、平均を上回る水準を維持している。しかし、景気の動向により税収が大きく左右される傾向があることから、農業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次産業化や観光振興など新たな税収源の確保に努めている。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1" name="直線コネクタ 70"/>
        <xdr:cNvCxnSpPr/>
      </xdr:nvCxnSpPr>
      <xdr:spPr>
        <a:xfrm>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41728</xdr:rowOff>
    </xdr:to>
    <xdr:cxnSp macro="">
      <xdr:nvCxnSpPr>
        <xdr:cNvPr id="74" name="直線コネクタ 73"/>
        <xdr:cNvCxnSpPr/>
      </xdr:nvCxnSpPr>
      <xdr:spPr>
        <a:xfrm>
          <a:off x="3225800" y="70367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6" name="テキスト ボックス 75"/>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7257</xdr:rowOff>
    </xdr:to>
    <xdr:cxnSp macro="">
      <xdr:nvCxnSpPr>
        <xdr:cNvPr id="77" name="直線コネクタ 76"/>
        <xdr:cNvCxnSpPr/>
      </xdr:nvCxnSpPr>
      <xdr:spPr>
        <a:xfrm>
          <a:off x="2336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79" name="テキスト ボックス 78"/>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40</xdr:row>
      <xdr:rowOff>161472</xdr:rowOff>
    </xdr:to>
    <xdr:cxnSp macro="">
      <xdr:nvCxnSpPr>
        <xdr:cNvPr id="80" name="直線コネクタ 79"/>
        <xdr:cNvCxnSpPr/>
      </xdr:nvCxnSpPr>
      <xdr:spPr>
        <a:xfrm>
          <a:off x="1447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2" name="テキスト ボックス 81"/>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8" name="楕円 97"/>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9" name="テキスト ボックス 98"/>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近年は、行財政改革による人件費、補助費等の削減により類似団体平均以上を維持してきた。令和５年度の経常収支比率は、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分子である経常経費充当一般財源が減少（除雪対策事業に係る維持補修費や公債費等）した一方で、分母である経常一般財源総額等が増加（地方税のうち固定資産税）したため、</a:t>
          </a:r>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今後も行財政改革の取り組みを通じて、補助費の削減等に努め、財政の健全化を図る。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54102</xdr:rowOff>
    </xdr:to>
    <xdr:cxnSp macro="">
      <xdr:nvCxnSpPr>
        <xdr:cNvPr id="132" name="直線コネクタ 131"/>
        <xdr:cNvCxnSpPr/>
      </xdr:nvCxnSpPr>
      <xdr:spPr>
        <a:xfrm flipV="1">
          <a:off x="4114800" y="1060196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54102</xdr:rowOff>
    </xdr:from>
    <xdr:to>
      <xdr:col>19</xdr:col>
      <xdr:colOff>133350</xdr:colOff>
      <xdr:row>63</xdr:row>
      <xdr:rowOff>75692</xdr:rowOff>
    </xdr:to>
    <xdr:cxnSp macro="">
      <xdr:nvCxnSpPr>
        <xdr:cNvPr id="135" name="直線コネクタ 134"/>
        <xdr:cNvCxnSpPr/>
      </xdr:nvCxnSpPr>
      <xdr:spPr>
        <a:xfrm flipV="1">
          <a:off x="3225800" y="1068400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7" name="テキスト ボックス 136"/>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63</xdr:row>
      <xdr:rowOff>75692</xdr:rowOff>
    </xdr:to>
    <xdr:cxnSp macro="">
      <xdr:nvCxnSpPr>
        <xdr:cNvPr id="138" name="直線コネクタ 137"/>
        <xdr:cNvCxnSpPr/>
      </xdr:nvCxnSpPr>
      <xdr:spPr>
        <a:xfrm>
          <a:off x="2336800" y="1079982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40" name="テキスト ボックス 139"/>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121666</xdr:rowOff>
    </xdr:from>
    <xdr:to>
      <xdr:col>11</xdr:col>
      <xdr:colOff>31750</xdr:colOff>
      <xdr:row>62</xdr:row>
      <xdr:rowOff>169926</xdr:rowOff>
    </xdr:to>
    <xdr:cxnSp macro="">
      <xdr:nvCxnSpPr>
        <xdr:cNvPr id="141" name="直線コネクタ 140"/>
        <xdr:cNvCxnSpPr/>
      </xdr:nvCxnSpPr>
      <xdr:spPr>
        <a:xfrm>
          <a:off x="1447800" y="107515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43" name="テキスト ボックス 142"/>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5" name="テキスト ボックス 144"/>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1" name="楕円 150"/>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2"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3302</xdr:rowOff>
    </xdr:from>
    <xdr:to>
      <xdr:col>19</xdr:col>
      <xdr:colOff>184150</xdr:colOff>
      <xdr:row>62</xdr:row>
      <xdr:rowOff>104902</xdr:rowOff>
    </xdr:to>
    <xdr:sp macro="" textlink="">
      <xdr:nvSpPr>
        <xdr:cNvPr id="153" name="楕円 152"/>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54" name="テキスト ボックス 153"/>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24892</xdr:rowOff>
    </xdr:from>
    <xdr:to>
      <xdr:col>15</xdr:col>
      <xdr:colOff>133350</xdr:colOff>
      <xdr:row>63</xdr:row>
      <xdr:rowOff>126492</xdr:rowOff>
    </xdr:to>
    <xdr:sp macro="" textlink="">
      <xdr:nvSpPr>
        <xdr:cNvPr id="155" name="楕円 154"/>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56" name="テキスト ボックス 155"/>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7" name="楕円 156"/>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59453</xdr:rowOff>
    </xdr:from>
    <xdr:ext cx="762000" cy="259045"/>
    <xdr:sp macro="" textlink="">
      <xdr:nvSpPr>
        <xdr:cNvPr id="158" name="テキスト ボックス 157"/>
        <xdr:cNvSpPr txBox="1"/>
      </xdr:nvSpPr>
      <xdr:spPr>
        <a:xfrm>
          <a:off x="1955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70866</xdr:rowOff>
    </xdr:from>
    <xdr:to>
      <xdr:col>7</xdr:col>
      <xdr:colOff>31750</xdr:colOff>
      <xdr:row>63</xdr:row>
      <xdr:rowOff>1016</xdr:rowOff>
    </xdr:to>
    <xdr:sp macro="" textlink="">
      <xdr:nvSpPr>
        <xdr:cNvPr id="159" name="楕円 158"/>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11193</xdr:rowOff>
    </xdr:from>
    <xdr:ext cx="762000" cy="259045"/>
    <xdr:sp macro="" textlink="">
      <xdr:nvSpPr>
        <xdr:cNvPr id="160" name="テキスト ボックス 159"/>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令和３年度は、大雪による除雪経費の増大があったこと、令和３年度からは、ふるさと納税寄附金の申込件数が伸びていることにより、物件費等の決算額が増加傾向にある。令和４年度は、除雪経費やふるさと応援寄附金の返礼品経費が減少したものの、新型コロナワクチン接種の集団接種委託料等の増があっ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例年並みとなった。令和５年度は、新型コロナワクチン接種関連費用の減により決算額が減少した。類似団体より平均を上回っていることから、行財政改革の取り組み等を通じて業務の効率化を図ることで、経費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75017</xdr:rowOff>
    </xdr:from>
    <xdr:to>
      <xdr:col>23</xdr:col>
      <xdr:colOff>133350</xdr:colOff>
      <xdr:row>89</xdr:row>
      <xdr:rowOff>87224</xdr:rowOff>
    </xdr:to>
    <xdr:cxnSp macro="">
      <xdr:nvCxnSpPr>
        <xdr:cNvPr id="188" name="直線コネクタ 187"/>
        <xdr:cNvCxnSpPr/>
      </xdr:nvCxnSpPr>
      <xdr:spPr>
        <a:xfrm flipV="1">
          <a:off x="4953000" y="13791017"/>
          <a:ext cx="0" cy="1555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59301</xdr:rowOff>
    </xdr:from>
    <xdr:ext cx="762000" cy="259045"/>
    <xdr:sp macro="" textlink="">
      <xdr:nvSpPr>
        <xdr:cNvPr id="189" name="人件費・物件費等の状況最小値テキスト"/>
        <xdr:cNvSpPr txBox="1"/>
      </xdr:nvSpPr>
      <xdr:spPr>
        <a:xfrm>
          <a:off x="5041900" y="153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87224</xdr:rowOff>
    </xdr:from>
    <xdr:to>
      <xdr:col>24</xdr:col>
      <xdr:colOff>12700</xdr:colOff>
      <xdr:row>89</xdr:row>
      <xdr:rowOff>87224</xdr:rowOff>
    </xdr:to>
    <xdr:cxnSp macro="">
      <xdr:nvCxnSpPr>
        <xdr:cNvPr id="190" name="直線コネクタ 189"/>
        <xdr:cNvCxnSpPr/>
      </xdr:nvCxnSpPr>
      <xdr:spPr>
        <a:xfrm>
          <a:off x="4864100" y="153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161394</xdr:rowOff>
    </xdr:from>
    <xdr:ext cx="762000" cy="259045"/>
    <xdr:sp macro="" textlink="">
      <xdr:nvSpPr>
        <xdr:cNvPr id="191" name="人件費・物件費等の状況最大値テキスト"/>
        <xdr:cNvSpPr txBox="1"/>
      </xdr:nvSpPr>
      <xdr:spPr>
        <a:xfrm>
          <a:off x="5041900" y="135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75017</xdr:rowOff>
    </xdr:from>
    <xdr:to>
      <xdr:col>24</xdr:col>
      <xdr:colOff>12700</xdr:colOff>
      <xdr:row>80</xdr:row>
      <xdr:rowOff>75017</xdr:rowOff>
    </xdr:to>
    <xdr:cxnSp macro="">
      <xdr:nvCxnSpPr>
        <xdr:cNvPr id="192" name="直線コネクタ 191"/>
        <xdr:cNvCxnSpPr/>
      </xdr:nvCxnSpPr>
      <xdr:spPr>
        <a:xfrm>
          <a:off x="4864100" y="1379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87019</xdr:rowOff>
    </xdr:from>
    <xdr:to>
      <xdr:col>23</xdr:col>
      <xdr:colOff>133350</xdr:colOff>
      <xdr:row>84</xdr:row>
      <xdr:rowOff>162072</xdr:rowOff>
    </xdr:to>
    <xdr:cxnSp macro="">
      <xdr:nvCxnSpPr>
        <xdr:cNvPr id="193" name="直線コネクタ 192"/>
        <xdr:cNvCxnSpPr/>
      </xdr:nvCxnSpPr>
      <xdr:spPr>
        <a:xfrm flipV="1">
          <a:off x="4114800" y="14488819"/>
          <a:ext cx="838200" cy="7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148631</xdr:rowOff>
    </xdr:from>
    <xdr:ext cx="762000" cy="259045"/>
    <xdr:sp macro="" textlink="">
      <xdr:nvSpPr>
        <xdr:cNvPr id="194" name="人件費・物件費等の状況平均値テキスト"/>
        <xdr:cNvSpPr txBox="1"/>
      </xdr:nvSpPr>
      <xdr:spPr>
        <a:xfrm>
          <a:off x="5041900" y="1420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132104</xdr:rowOff>
    </xdr:from>
    <xdr:to>
      <xdr:col>23</xdr:col>
      <xdr:colOff>184150</xdr:colOff>
      <xdr:row>84</xdr:row>
      <xdr:rowOff>62254</xdr:rowOff>
    </xdr:to>
    <xdr:sp macro="" textlink="">
      <xdr:nvSpPr>
        <xdr:cNvPr id="195" name="フローチャート: 判断 194"/>
        <xdr:cNvSpPr/>
      </xdr:nvSpPr>
      <xdr:spPr>
        <a:xfrm>
          <a:off x="4902200" y="143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154863</xdr:rowOff>
    </xdr:from>
    <xdr:to>
      <xdr:col>19</xdr:col>
      <xdr:colOff>133350</xdr:colOff>
      <xdr:row>84</xdr:row>
      <xdr:rowOff>162072</xdr:rowOff>
    </xdr:to>
    <xdr:cxnSp macro="">
      <xdr:nvCxnSpPr>
        <xdr:cNvPr id="196" name="直線コネクタ 195"/>
        <xdr:cNvCxnSpPr/>
      </xdr:nvCxnSpPr>
      <xdr:spPr>
        <a:xfrm>
          <a:off x="3225800" y="14556663"/>
          <a:ext cx="8890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91391</xdr:rowOff>
    </xdr:from>
    <xdr:to>
      <xdr:col>19</xdr:col>
      <xdr:colOff>184150</xdr:colOff>
      <xdr:row>84</xdr:row>
      <xdr:rowOff>21541</xdr:rowOff>
    </xdr:to>
    <xdr:sp macro="" textlink="">
      <xdr:nvSpPr>
        <xdr:cNvPr id="197" name="フローチャート: 判断 196"/>
        <xdr:cNvSpPr/>
      </xdr:nvSpPr>
      <xdr:spPr>
        <a:xfrm>
          <a:off x="4064000" y="143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31718</xdr:rowOff>
    </xdr:from>
    <xdr:ext cx="736600" cy="259045"/>
    <xdr:sp macro="" textlink="">
      <xdr:nvSpPr>
        <xdr:cNvPr id="198" name="テキスト ボックス 197"/>
        <xdr:cNvSpPr txBox="1"/>
      </xdr:nvSpPr>
      <xdr:spPr>
        <a:xfrm>
          <a:off x="3733800" y="1409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125916</xdr:rowOff>
    </xdr:from>
    <xdr:to>
      <xdr:col>15</xdr:col>
      <xdr:colOff>82550</xdr:colOff>
      <xdr:row>84</xdr:row>
      <xdr:rowOff>154863</xdr:rowOff>
    </xdr:to>
    <xdr:cxnSp macro="">
      <xdr:nvCxnSpPr>
        <xdr:cNvPr id="199" name="直線コネクタ 198"/>
        <xdr:cNvCxnSpPr/>
      </xdr:nvCxnSpPr>
      <xdr:spPr>
        <a:xfrm>
          <a:off x="2336800" y="14527716"/>
          <a:ext cx="889000" cy="2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27108</xdr:rowOff>
    </xdr:from>
    <xdr:to>
      <xdr:col>15</xdr:col>
      <xdr:colOff>133350</xdr:colOff>
      <xdr:row>83</xdr:row>
      <xdr:rowOff>128708</xdr:rowOff>
    </xdr:to>
    <xdr:sp macro="" textlink="">
      <xdr:nvSpPr>
        <xdr:cNvPr id="200" name="フローチャート: 判断 199"/>
        <xdr:cNvSpPr/>
      </xdr:nvSpPr>
      <xdr:spPr>
        <a:xfrm>
          <a:off x="3175000" y="1425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138885</xdr:rowOff>
    </xdr:from>
    <xdr:ext cx="762000" cy="259045"/>
    <xdr:sp macro="" textlink="">
      <xdr:nvSpPr>
        <xdr:cNvPr id="201" name="テキスト ボックス 200"/>
        <xdr:cNvSpPr txBox="1"/>
      </xdr:nvSpPr>
      <xdr:spPr>
        <a:xfrm>
          <a:off x="2844800" y="140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60576</xdr:rowOff>
    </xdr:from>
    <xdr:to>
      <xdr:col>11</xdr:col>
      <xdr:colOff>31750</xdr:colOff>
      <xdr:row>84</xdr:row>
      <xdr:rowOff>125916</xdr:rowOff>
    </xdr:to>
    <xdr:cxnSp macro="">
      <xdr:nvCxnSpPr>
        <xdr:cNvPr id="202" name="直線コネクタ 201"/>
        <xdr:cNvCxnSpPr/>
      </xdr:nvCxnSpPr>
      <xdr:spPr>
        <a:xfrm>
          <a:off x="1447800" y="14119476"/>
          <a:ext cx="889000" cy="40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131121</xdr:rowOff>
    </xdr:from>
    <xdr:to>
      <xdr:col>11</xdr:col>
      <xdr:colOff>82550</xdr:colOff>
      <xdr:row>83</xdr:row>
      <xdr:rowOff>61271</xdr:rowOff>
    </xdr:to>
    <xdr:sp macro="" textlink="">
      <xdr:nvSpPr>
        <xdr:cNvPr id="203" name="フローチャート: 判断 202"/>
        <xdr:cNvSpPr/>
      </xdr:nvSpPr>
      <xdr:spPr>
        <a:xfrm>
          <a:off x="2286000" y="1419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71448</xdr:rowOff>
    </xdr:from>
    <xdr:ext cx="762000" cy="259045"/>
    <xdr:sp macro="" textlink="">
      <xdr:nvSpPr>
        <xdr:cNvPr id="204" name="テキスト ボックス 203"/>
        <xdr:cNvSpPr txBox="1"/>
      </xdr:nvSpPr>
      <xdr:spPr>
        <a:xfrm>
          <a:off x="1955800" y="1395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139770</xdr:rowOff>
    </xdr:from>
    <xdr:to>
      <xdr:col>7</xdr:col>
      <xdr:colOff>31750</xdr:colOff>
      <xdr:row>82</xdr:row>
      <xdr:rowOff>69920</xdr:rowOff>
    </xdr:to>
    <xdr:sp macro="" textlink="">
      <xdr:nvSpPr>
        <xdr:cNvPr id="205" name="フローチャート: 判断 204"/>
        <xdr:cNvSpPr/>
      </xdr:nvSpPr>
      <xdr:spPr>
        <a:xfrm>
          <a:off x="1397000" y="140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80097</xdr:rowOff>
    </xdr:from>
    <xdr:ext cx="762000" cy="259045"/>
    <xdr:sp macro="" textlink="">
      <xdr:nvSpPr>
        <xdr:cNvPr id="206" name="テキスト ボックス 205"/>
        <xdr:cNvSpPr txBox="1"/>
      </xdr:nvSpPr>
      <xdr:spPr>
        <a:xfrm>
          <a:off x="1066800" y="1379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36219</xdr:rowOff>
    </xdr:from>
    <xdr:to>
      <xdr:col>23</xdr:col>
      <xdr:colOff>184150</xdr:colOff>
      <xdr:row>84</xdr:row>
      <xdr:rowOff>137819</xdr:rowOff>
    </xdr:to>
    <xdr:sp macro="" textlink="">
      <xdr:nvSpPr>
        <xdr:cNvPr id="212" name="楕円 211"/>
        <xdr:cNvSpPr/>
      </xdr:nvSpPr>
      <xdr:spPr>
        <a:xfrm>
          <a:off x="4902200" y="1443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8296</xdr:rowOff>
    </xdr:from>
    <xdr:ext cx="762000" cy="259045"/>
    <xdr:sp macro="" textlink="">
      <xdr:nvSpPr>
        <xdr:cNvPr id="213" name="人件費・物件費等の状況該当値テキスト"/>
        <xdr:cNvSpPr txBox="1"/>
      </xdr:nvSpPr>
      <xdr:spPr>
        <a:xfrm>
          <a:off x="5041900" y="1441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111272</xdr:rowOff>
    </xdr:from>
    <xdr:to>
      <xdr:col>19</xdr:col>
      <xdr:colOff>184150</xdr:colOff>
      <xdr:row>85</xdr:row>
      <xdr:rowOff>41422</xdr:rowOff>
    </xdr:to>
    <xdr:sp macro="" textlink="">
      <xdr:nvSpPr>
        <xdr:cNvPr id="214" name="楕円 213"/>
        <xdr:cNvSpPr/>
      </xdr:nvSpPr>
      <xdr:spPr>
        <a:xfrm>
          <a:off x="4064000" y="145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26199</xdr:rowOff>
    </xdr:from>
    <xdr:ext cx="736600" cy="259045"/>
    <xdr:sp macro="" textlink="">
      <xdr:nvSpPr>
        <xdr:cNvPr id="215" name="テキスト ボックス 214"/>
        <xdr:cNvSpPr txBox="1"/>
      </xdr:nvSpPr>
      <xdr:spPr>
        <a:xfrm>
          <a:off x="3733800" y="145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104063</xdr:rowOff>
    </xdr:from>
    <xdr:to>
      <xdr:col>15</xdr:col>
      <xdr:colOff>133350</xdr:colOff>
      <xdr:row>85</xdr:row>
      <xdr:rowOff>34213</xdr:rowOff>
    </xdr:to>
    <xdr:sp macro="" textlink="">
      <xdr:nvSpPr>
        <xdr:cNvPr id="216" name="楕円 215"/>
        <xdr:cNvSpPr/>
      </xdr:nvSpPr>
      <xdr:spPr>
        <a:xfrm>
          <a:off x="3175000" y="145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18990</xdr:rowOff>
    </xdr:from>
    <xdr:ext cx="762000" cy="259045"/>
    <xdr:sp macro="" textlink="">
      <xdr:nvSpPr>
        <xdr:cNvPr id="217" name="テキスト ボックス 216"/>
        <xdr:cNvSpPr txBox="1"/>
      </xdr:nvSpPr>
      <xdr:spPr>
        <a:xfrm>
          <a:off x="2844800" y="145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75116</xdr:rowOff>
    </xdr:from>
    <xdr:to>
      <xdr:col>11</xdr:col>
      <xdr:colOff>82550</xdr:colOff>
      <xdr:row>85</xdr:row>
      <xdr:rowOff>5266</xdr:rowOff>
    </xdr:to>
    <xdr:sp macro="" textlink="">
      <xdr:nvSpPr>
        <xdr:cNvPr id="218" name="楕円 217"/>
        <xdr:cNvSpPr/>
      </xdr:nvSpPr>
      <xdr:spPr>
        <a:xfrm>
          <a:off x="2286000" y="1447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161493</xdr:rowOff>
    </xdr:from>
    <xdr:ext cx="762000" cy="259045"/>
    <xdr:sp macro="" textlink="">
      <xdr:nvSpPr>
        <xdr:cNvPr id="219" name="テキスト ボックス 218"/>
        <xdr:cNvSpPr txBox="1"/>
      </xdr:nvSpPr>
      <xdr:spPr>
        <a:xfrm>
          <a:off x="1955800" y="145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9776</xdr:rowOff>
    </xdr:from>
    <xdr:to>
      <xdr:col>7</xdr:col>
      <xdr:colOff>31750</xdr:colOff>
      <xdr:row>82</xdr:row>
      <xdr:rowOff>111376</xdr:rowOff>
    </xdr:to>
    <xdr:sp macro="" textlink="">
      <xdr:nvSpPr>
        <xdr:cNvPr id="220" name="楕円 219"/>
        <xdr:cNvSpPr/>
      </xdr:nvSpPr>
      <xdr:spPr>
        <a:xfrm>
          <a:off x="1397000" y="1406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96153</xdr:rowOff>
    </xdr:from>
    <xdr:ext cx="762000" cy="259045"/>
    <xdr:sp macro="" textlink="">
      <xdr:nvSpPr>
        <xdr:cNvPr id="221" name="テキスト ボックス 220"/>
        <xdr:cNvSpPr txBox="1"/>
      </xdr:nvSpPr>
      <xdr:spPr>
        <a:xfrm>
          <a:off x="1066800" y="1415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規模団体の特徴から、各年度のラスパイレス指数にばらつきが生じている。なお、令和元年度までは類似団体平均と比較して低い給与水準となっていたが、令和２年度より経験年数に伴う平均給料月額の増により指数が上が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68036</xdr:rowOff>
    </xdr:to>
    <xdr:cxnSp macro="">
      <xdr:nvCxnSpPr>
        <xdr:cNvPr id="257" name="直線コネクタ 256"/>
        <xdr:cNvCxnSpPr/>
      </xdr:nvCxnSpPr>
      <xdr:spPr>
        <a:xfrm>
          <a:off x="16179800" y="148980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13806</xdr:rowOff>
    </xdr:from>
    <xdr:ext cx="762000" cy="259045"/>
    <xdr:sp macro="" textlink="">
      <xdr:nvSpPr>
        <xdr:cNvPr id="258" name="給与水準   （国との比較）平均値テキスト"/>
        <xdr:cNvSpPr txBox="1"/>
      </xdr:nvSpPr>
      <xdr:spPr>
        <a:xfrm>
          <a:off x="17106900" y="1424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59" name="フローチャート: 判断 258"/>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153307</xdr:rowOff>
    </xdr:to>
    <xdr:cxnSp macro="">
      <xdr:nvCxnSpPr>
        <xdr:cNvPr id="260" name="直線コネクタ 259"/>
        <xdr:cNvCxnSpPr/>
      </xdr:nvCxnSpPr>
      <xdr:spPr>
        <a:xfrm>
          <a:off x="15290800" y="147428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85</xdr:row>
      <xdr:rowOff>169636</xdr:rowOff>
    </xdr:to>
    <xdr:cxnSp macro="">
      <xdr:nvCxnSpPr>
        <xdr:cNvPr id="263" name="直線コネクタ 262"/>
        <xdr:cNvCxnSpPr/>
      </xdr:nvCxnSpPr>
      <xdr:spPr>
        <a:xfrm>
          <a:off x="14401800" y="14156871"/>
          <a:ext cx="889000" cy="5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4" name="フローチャート: 判断 263"/>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5" name="テキスト ボックス 264"/>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12700</xdr:rowOff>
    </xdr:to>
    <xdr:cxnSp macro="">
      <xdr:nvCxnSpPr>
        <xdr:cNvPr id="266" name="直線コネクタ 265"/>
        <xdr:cNvCxnSpPr/>
      </xdr:nvCxnSpPr>
      <xdr:spPr>
        <a:xfrm flipV="1">
          <a:off x="13512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8" name="テキスト ボックス 267"/>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69" name="フローチャート: 判断 268"/>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70" name="テキスト ボックス 269"/>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8" name="楕円 277"/>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9" name="テキスト ボックス 278"/>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1" name="テキスト ボックス 280"/>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2" name="楕円 281"/>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3" name="テキスト ボックス 282"/>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行財政改革による人件費削減のため新規採用を平成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年度まで見送っていたことから類似団体内において平均を下回っていたが、近年の採用人数の確保により同水準を保っている。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7" name="直線コネクタ 316"/>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8"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9" name="直線コネクタ 318"/>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0"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1" name="直線コネクタ 320"/>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136616</xdr:rowOff>
    </xdr:from>
    <xdr:to>
      <xdr:col>81</xdr:col>
      <xdr:colOff>44450</xdr:colOff>
      <xdr:row>61</xdr:row>
      <xdr:rowOff>165916</xdr:rowOff>
    </xdr:to>
    <xdr:cxnSp macro="">
      <xdr:nvCxnSpPr>
        <xdr:cNvPr id="322" name="直線コネクタ 321"/>
        <xdr:cNvCxnSpPr/>
      </xdr:nvCxnSpPr>
      <xdr:spPr>
        <a:xfrm>
          <a:off x="16179800" y="10595066"/>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117855</xdr:rowOff>
    </xdr:from>
    <xdr:ext cx="762000" cy="259045"/>
    <xdr:sp macro="" textlink="">
      <xdr:nvSpPr>
        <xdr:cNvPr id="323" name="定員管理の状況平均値テキスト"/>
        <xdr:cNvSpPr txBox="1"/>
      </xdr:nvSpPr>
      <xdr:spPr>
        <a:xfrm>
          <a:off x="17106900" y="1040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4" name="フローチャート: 判断 323"/>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136616</xdr:rowOff>
    </xdr:from>
    <xdr:to>
      <xdr:col>77</xdr:col>
      <xdr:colOff>44450</xdr:colOff>
      <xdr:row>61</xdr:row>
      <xdr:rowOff>140063</xdr:rowOff>
    </xdr:to>
    <xdr:cxnSp macro="">
      <xdr:nvCxnSpPr>
        <xdr:cNvPr id="325" name="直線コネクタ 324"/>
        <xdr:cNvCxnSpPr/>
      </xdr:nvCxnSpPr>
      <xdr:spPr>
        <a:xfrm flipV="1">
          <a:off x="15290800" y="1059506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6" name="フローチャート: 判断 325"/>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27" name="テキスト ボックス 326"/>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124551</xdr:rowOff>
    </xdr:from>
    <xdr:to>
      <xdr:col>72</xdr:col>
      <xdr:colOff>203200</xdr:colOff>
      <xdr:row>61</xdr:row>
      <xdr:rowOff>140063</xdr:rowOff>
    </xdr:to>
    <xdr:cxnSp macro="">
      <xdr:nvCxnSpPr>
        <xdr:cNvPr id="328" name="直線コネクタ 327"/>
        <xdr:cNvCxnSpPr/>
      </xdr:nvCxnSpPr>
      <xdr:spPr>
        <a:xfrm>
          <a:off x="14401800" y="1058300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29" name="フローチャート: 判断 328"/>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30" name="テキスト ボックス 329"/>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117656</xdr:rowOff>
    </xdr:from>
    <xdr:to>
      <xdr:col>68</xdr:col>
      <xdr:colOff>152400</xdr:colOff>
      <xdr:row>61</xdr:row>
      <xdr:rowOff>124551</xdr:rowOff>
    </xdr:to>
    <xdr:cxnSp macro="">
      <xdr:nvCxnSpPr>
        <xdr:cNvPr id="331" name="直線コネクタ 330"/>
        <xdr:cNvCxnSpPr/>
      </xdr:nvCxnSpPr>
      <xdr:spPr>
        <a:xfrm>
          <a:off x="13512800" y="1057610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2" name="フローチャート: 判断 331"/>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133821</xdr:rowOff>
    </xdr:from>
    <xdr:ext cx="762000" cy="259045"/>
    <xdr:sp macro="" textlink="">
      <xdr:nvSpPr>
        <xdr:cNvPr id="333" name="テキスト ボックス 332"/>
        <xdr:cNvSpPr txBox="1"/>
      </xdr:nvSpPr>
      <xdr:spPr>
        <a:xfrm>
          <a:off x="14020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168292</xdr:rowOff>
    </xdr:from>
    <xdr:ext cx="762000" cy="259045"/>
    <xdr:sp macro="" textlink="">
      <xdr:nvSpPr>
        <xdr:cNvPr id="335" name="テキスト ボックス 334"/>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115116</xdr:rowOff>
    </xdr:from>
    <xdr:to>
      <xdr:col>81</xdr:col>
      <xdr:colOff>95250</xdr:colOff>
      <xdr:row>62</xdr:row>
      <xdr:rowOff>45266</xdr:rowOff>
    </xdr:to>
    <xdr:sp macro="" textlink="">
      <xdr:nvSpPr>
        <xdr:cNvPr id="341" name="楕円 340"/>
        <xdr:cNvSpPr/>
      </xdr:nvSpPr>
      <xdr:spPr>
        <a:xfrm>
          <a:off x="16967200" y="105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87193</xdr:rowOff>
    </xdr:from>
    <xdr:ext cx="762000" cy="259045"/>
    <xdr:sp macro="" textlink="">
      <xdr:nvSpPr>
        <xdr:cNvPr id="342" name="定員管理の状況該当値テキスト"/>
        <xdr:cNvSpPr txBox="1"/>
      </xdr:nvSpPr>
      <xdr:spPr>
        <a:xfrm>
          <a:off x="17106900" y="1054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85816</xdr:rowOff>
    </xdr:from>
    <xdr:to>
      <xdr:col>77</xdr:col>
      <xdr:colOff>95250</xdr:colOff>
      <xdr:row>62</xdr:row>
      <xdr:rowOff>15966</xdr:rowOff>
    </xdr:to>
    <xdr:sp macro="" textlink="">
      <xdr:nvSpPr>
        <xdr:cNvPr id="343" name="楕円 342"/>
        <xdr:cNvSpPr/>
      </xdr:nvSpPr>
      <xdr:spPr>
        <a:xfrm>
          <a:off x="16129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44" name="テキスト ボックス 343"/>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89263</xdr:rowOff>
    </xdr:from>
    <xdr:to>
      <xdr:col>73</xdr:col>
      <xdr:colOff>44450</xdr:colOff>
      <xdr:row>62</xdr:row>
      <xdr:rowOff>19413</xdr:rowOff>
    </xdr:to>
    <xdr:sp macro="" textlink="">
      <xdr:nvSpPr>
        <xdr:cNvPr id="345" name="楕円 344"/>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4190</xdr:rowOff>
    </xdr:from>
    <xdr:ext cx="762000" cy="259045"/>
    <xdr:sp macro="" textlink="">
      <xdr:nvSpPr>
        <xdr:cNvPr id="346" name="テキスト ボックス 345"/>
        <xdr:cNvSpPr txBox="1"/>
      </xdr:nvSpPr>
      <xdr:spPr>
        <a:xfrm>
          <a:off x="14909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73751</xdr:rowOff>
    </xdr:from>
    <xdr:to>
      <xdr:col>68</xdr:col>
      <xdr:colOff>203200</xdr:colOff>
      <xdr:row>62</xdr:row>
      <xdr:rowOff>3901</xdr:rowOff>
    </xdr:to>
    <xdr:sp macro="" textlink="">
      <xdr:nvSpPr>
        <xdr:cNvPr id="347" name="楕円 346"/>
        <xdr:cNvSpPr/>
      </xdr:nvSpPr>
      <xdr:spPr>
        <a:xfrm>
          <a:off x="143510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160128</xdr:rowOff>
    </xdr:from>
    <xdr:ext cx="762000" cy="259045"/>
    <xdr:sp macro="" textlink="">
      <xdr:nvSpPr>
        <xdr:cNvPr id="348" name="テキスト ボックス 347"/>
        <xdr:cNvSpPr txBox="1"/>
      </xdr:nvSpPr>
      <xdr:spPr>
        <a:xfrm>
          <a:off x="14020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66856</xdr:rowOff>
    </xdr:from>
    <xdr:to>
      <xdr:col>64</xdr:col>
      <xdr:colOff>152400</xdr:colOff>
      <xdr:row>61</xdr:row>
      <xdr:rowOff>168456</xdr:rowOff>
    </xdr:to>
    <xdr:sp macro="" textlink="">
      <xdr:nvSpPr>
        <xdr:cNvPr id="349" name="楕円 348"/>
        <xdr:cNvSpPr/>
      </xdr:nvSpPr>
      <xdr:spPr>
        <a:xfrm>
          <a:off x="13462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153233</xdr:rowOff>
    </xdr:from>
    <xdr:ext cx="762000" cy="259045"/>
    <xdr:sp macro="" textlink="">
      <xdr:nvSpPr>
        <xdr:cNvPr id="350" name="テキスト ボックス 349"/>
        <xdr:cNvSpPr txBox="1"/>
      </xdr:nvSpPr>
      <xdr:spPr>
        <a:xfrm>
          <a:off x="13131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近年の起債抑制により、実質公債費比率は年々減少しており、前年度と比較して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ポイント減少した。しかし、依然として類似団体内では高い比率であるため、継続して起債抑制に努めていく。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78" name="直線コネクタ 377"/>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1"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44</xdr:row>
      <xdr:rowOff>28363</xdr:rowOff>
    </xdr:to>
    <xdr:cxnSp macro="">
      <xdr:nvCxnSpPr>
        <xdr:cNvPr id="383" name="直線コネクタ 382"/>
        <xdr:cNvCxnSpPr/>
      </xdr:nvCxnSpPr>
      <xdr:spPr>
        <a:xfrm flipV="1">
          <a:off x="16179800" y="75158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4"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28363</xdr:rowOff>
    </xdr:from>
    <xdr:to>
      <xdr:col>77</xdr:col>
      <xdr:colOff>44450</xdr:colOff>
      <xdr:row>44</xdr:row>
      <xdr:rowOff>100754</xdr:rowOff>
    </xdr:to>
    <xdr:cxnSp macro="">
      <xdr:nvCxnSpPr>
        <xdr:cNvPr id="386" name="直線コネクタ 385"/>
        <xdr:cNvCxnSpPr/>
      </xdr:nvCxnSpPr>
      <xdr:spPr>
        <a:xfrm flipV="1">
          <a:off x="15290800" y="75721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8" name="テキスト ボックス 387"/>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100754</xdr:rowOff>
    </xdr:from>
    <xdr:to>
      <xdr:col>72</xdr:col>
      <xdr:colOff>203200</xdr:colOff>
      <xdr:row>44</xdr:row>
      <xdr:rowOff>149013</xdr:rowOff>
    </xdr:to>
    <xdr:cxnSp macro="">
      <xdr:nvCxnSpPr>
        <xdr:cNvPr id="389" name="直線コネクタ 388"/>
        <xdr:cNvCxnSpPr/>
      </xdr:nvCxnSpPr>
      <xdr:spPr>
        <a:xfrm flipV="1">
          <a:off x="14401800" y="76445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91" name="テキスト ボックス 390"/>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149013</xdr:rowOff>
    </xdr:from>
    <xdr:to>
      <xdr:col>68</xdr:col>
      <xdr:colOff>152400</xdr:colOff>
      <xdr:row>45</xdr:row>
      <xdr:rowOff>25823</xdr:rowOff>
    </xdr:to>
    <xdr:cxnSp macro="">
      <xdr:nvCxnSpPr>
        <xdr:cNvPr id="392" name="直線コネクタ 391"/>
        <xdr:cNvCxnSpPr/>
      </xdr:nvCxnSpPr>
      <xdr:spPr>
        <a:xfrm flipV="1">
          <a:off x="13512800" y="76928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110507</xdr:rowOff>
    </xdr:from>
    <xdr:ext cx="762000" cy="259045"/>
    <xdr:sp macro="" textlink="">
      <xdr:nvSpPr>
        <xdr:cNvPr id="394" name="テキスト ボックス 393"/>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5" name="フローチャート: 判断 394"/>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150723</xdr:rowOff>
    </xdr:from>
    <xdr:ext cx="762000" cy="259045"/>
    <xdr:sp macro="" textlink="">
      <xdr:nvSpPr>
        <xdr:cNvPr id="396" name="テキスト ボックス 395"/>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2" name="楕円 401"/>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403" name="公債費負担の状況該当値テキスト"/>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149013</xdr:rowOff>
    </xdr:from>
    <xdr:to>
      <xdr:col>77</xdr:col>
      <xdr:colOff>95250</xdr:colOff>
      <xdr:row>44</xdr:row>
      <xdr:rowOff>79163</xdr:rowOff>
    </xdr:to>
    <xdr:sp macro="" textlink="">
      <xdr:nvSpPr>
        <xdr:cNvPr id="404" name="楕円 403"/>
        <xdr:cNvSpPr/>
      </xdr:nvSpPr>
      <xdr:spPr>
        <a:xfrm>
          <a:off x="16129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63940</xdr:rowOff>
    </xdr:from>
    <xdr:ext cx="736600" cy="259045"/>
    <xdr:sp macro="" textlink="">
      <xdr:nvSpPr>
        <xdr:cNvPr id="405" name="テキスト ボックス 404"/>
        <xdr:cNvSpPr txBox="1"/>
      </xdr:nvSpPr>
      <xdr:spPr>
        <a:xfrm>
          <a:off x="15798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49954</xdr:rowOff>
    </xdr:from>
    <xdr:to>
      <xdr:col>73</xdr:col>
      <xdr:colOff>44450</xdr:colOff>
      <xdr:row>44</xdr:row>
      <xdr:rowOff>151554</xdr:rowOff>
    </xdr:to>
    <xdr:sp macro="" textlink="">
      <xdr:nvSpPr>
        <xdr:cNvPr id="406" name="楕円 405"/>
        <xdr:cNvSpPr/>
      </xdr:nvSpPr>
      <xdr:spPr>
        <a:xfrm>
          <a:off x="15240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136331</xdr:rowOff>
    </xdr:from>
    <xdr:ext cx="762000" cy="259045"/>
    <xdr:sp macro="" textlink="">
      <xdr:nvSpPr>
        <xdr:cNvPr id="407" name="テキスト ボックス 406"/>
        <xdr:cNvSpPr txBox="1"/>
      </xdr:nvSpPr>
      <xdr:spPr>
        <a:xfrm>
          <a:off x="14909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98213</xdr:rowOff>
    </xdr:from>
    <xdr:to>
      <xdr:col>68</xdr:col>
      <xdr:colOff>203200</xdr:colOff>
      <xdr:row>45</xdr:row>
      <xdr:rowOff>28363</xdr:rowOff>
    </xdr:to>
    <xdr:sp macro="" textlink="">
      <xdr:nvSpPr>
        <xdr:cNvPr id="408" name="楕円 407"/>
        <xdr:cNvSpPr/>
      </xdr:nvSpPr>
      <xdr:spPr>
        <a:xfrm>
          <a:off x="14351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13140</xdr:rowOff>
    </xdr:from>
    <xdr:ext cx="762000" cy="259045"/>
    <xdr:sp macro="" textlink="">
      <xdr:nvSpPr>
        <xdr:cNvPr id="409" name="テキスト ボックス 408"/>
        <xdr:cNvSpPr txBox="1"/>
      </xdr:nvSpPr>
      <xdr:spPr>
        <a:xfrm>
          <a:off x="14020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146473</xdr:rowOff>
    </xdr:from>
    <xdr:to>
      <xdr:col>64</xdr:col>
      <xdr:colOff>152400</xdr:colOff>
      <xdr:row>45</xdr:row>
      <xdr:rowOff>76623</xdr:rowOff>
    </xdr:to>
    <xdr:sp macro="" textlink="">
      <xdr:nvSpPr>
        <xdr:cNvPr id="410" name="楕円 409"/>
        <xdr:cNvSpPr/>
      </xdr:nvSpPr>
      <xdr:spPr>
        <a:xfrm>
          <a:off x="13462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61400</xdr:rowOff>
    </xdr:from>
    <xdr:ext cx="762000" cy="259045"/>
    <xdr:sp macro="" textlink="">
      <xdr:nvSpPr>
        <xdr:cNvPr id="411" name="テキスト ボックス 410"/>
        <xdr:cNvSpPr txBox="1"/>
      </xdr:nvSpPr>
      <xdr:spPr>
        <a:xfrm>
          <a:off x="13131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財政健全化のため、地方債の発行額が償還額を下回るよう抑制している。この効果により地方債残高が減少してきており、これに伴い、将来負担比率が改善した。</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0" name="直線コネクタ 439"/>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1" name="将来負担の状況最小値テキスト"/>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2" name="直線コネクタ 441"/>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51" name="フローチャート: 判断 450"/>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2" name="テキスト ボックス 451"/>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117052</xdr:rowOff>
    </xdr:from>
    <xdr:to>
      <xdr:col>64</xdr:col>
      <xdr:colOff>152400</xdr:colOff>
      <xdr:row>18</xdr:row>
      <xdr:rowOff>47202</xdr:rowOff>
    </xdr:to>
    <xdr:sp macro="" textlink="">
      <xdr:nvSpPr>
        <xdr:cNvPr id="453" name="フローチャート: 判断 452"/>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31979</xdr:rowOff>
    </xdr:from>
    <xdr:ext cx="762000" cy="259045"/>
    <xdr:sp macro="" textlink="">
      <xdr:nvSpPr>
        <xdr:cNvPr id="454" name="テキスト ボックス 453"/>
        <xdr:cNvSpPr txBox="1"/>
      </xdr:nvSpPr>
      <xdr:spPr>
        <a:xfrm>
          <a:off x="13131800" y="311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108585</xdr:rowOff>
    </xdr:from>
    <xdr:to>
      <xdr:col>64</xdr:col>
      <xdr:colOff>152400</xdr:colOff>
      <xdr:row>15</xdr:row>
      <xdr:rowOff>38735</xdr:rowOff>
    </xdr:to>
    <xdr:sp macro="" textlink="">
      <xdr:nvSpPr>
        <xdr:cNvPr id="460" name="楕円 459"/>
        <xdr:cNvSpPr/>
      </xdr:nvSpPr>
      <xdr:spPr>
        <a:xfrm>
          <a:off x="13462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48912</xdr:rowOff>
    </xdr:from>
    <xdr:ext cx="762000" cy="259045"/>
    <xdr:sp macro="" textlink="">
      <xdr:nvSpPr>
        <xdr:cNvPr id="461" name="テキスト ボックス 460"/>
        <xdr:cNvSpPr txBox="1"/>
      </xdr:nvSpPr>
      <xdr:spPr>
        <a:xfrm>
          <a:off x="13131800" y="22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15,183
14,956
179.76
10,413,471
9,855,012
504,574
5,630,772
6,395,932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行財政改革による人件費削減策として、平成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新規採用を見送ったため、類似団体内において平均を下回っていたが、近年の採用人数の確保により職員数は増加傾向にあること、また、会計年度任用職員制度の開始等により、人件費の割合は一定水準で推移しているが、決算額は増加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51562</xdr:rowOff>
    </xdr:to>
    <xdr:cxnSp macro="">
      <xdr:nvCxnSpPr>
        <xdr:cNvPr id="64" name="直線コネクタ 63"/>
        <xdr:cNvCxnSpPr/>
      </xdr:nvCxnSpPr>
      <xdr:spPr>
        <a:xfrm flipV="1">
          <a:off x="3987800" y="63906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129286</xdr:rowOff>
    </xdr:to>
    <xdr:cxnSp macro="">
      <xdr:nvCxnSpPr>
        <xdr:cNvPr id="67" name="直線コネクタ 66"/>
        <xdr:cNvCxnSpPr/>
      </xdr:nvCxnSpPr>
      <xdr:spPr>
        <a:xfrm flipV="1">
          <a:off x="3098800" y="63952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129286</xdr:rowOff>
    </xdr:to>
    <xdr:cxnSp macro="">
      <xdr:nvCxnSpPr>
        <xdr:cNvPr id="70" name="直線コネクタ 69"/>
        <xdr:cNvCxnSpPr/>
      </xdr:nvCxnSpPr>
      <xdr:spPr>
        <a:xfrm>
          <a:off x="2209800" y="64180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72" name="テキスト ボックス 71"/>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74422</xdr:rowOff>
    </xdr:to>
    <xdr:cxnSp macro="">
      <xdr:nvCxnSpPr>
        <xdr:cNvPr id="73" name="直線コネクタ 72"/>
        <xdr:cNvCxnSpPr/>
      </xdr:nvCxnSpPr>
      <xdr:spPr>
        <a:xfrm>
          <a:off x="1320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物件費に係る経常収支比率は前年度比並みであったが、類似団体比較では、前年度に比べて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施設管理業務委託やシステム保守といった継続的なものが多いため、定期的な業務内容の見直しを行うなど、経費の抑制に努める。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31750</xdr:rowOff>
    </xdr:from>
    <xdr:to>
      <xdr:col>82</xdr:col>
      <xdr:colOff>107950</xdr:colOff>
      <xdr:row>16</xdr:row>
      <xdr:rowOff>41275</xdr:rowOff>
    </xdr:to>
    <xdr:cxnSp macro="">
      <xdr:nvCxnSpPr>
        <xdr:cNvPr id="129" name="直線コネクタ 128"/>
        <xdr:cNvCxnSpPr/>
      </xdr:nvCxnSpPr>
      <xdr:spPr>
        <a:xfrm flipV="1">
          <a:off x="15671800" y="27749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92727</xdr:rowOff>
    </xdr:from>
    <xdr:ext cx="762000" cy="259045"/>
    <xdr:sp macro="" textlink="">
      <xdr:nvSpPr>
        <xdr:cNvPr id="130" name="物件費平均値テキスト"/>
        <xdr:cNvSpPr txBox="1"/>
      </xdr:nvSpPr>
      <xdr:spPr>
        <a:xfrm>
          <a:off x="16598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22225</xdr:rowOff>
    </xdr:from>
    <xdr:to>
      <xdr:col>78</xdr:col>
      <xdr:colOff>69850</xdr:colOff>
      <xdr:row>16</xdr:row>
      <xdr:rowOff>41275</xdr:rowOff>
    </xdr:to>
    <xdr:cxnSp macro="">
      <xdr:nvCxnSpPr>
        <xdr:cNvPr id="132" name="直線コネクタ 131"/>
        <xdr:cNvCxnSpPr/>
      </xdr:nvCxnSpPr>
      <xdr:spPr>
        <a:xfrm>
          <a:off x="14782800" y="2765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34" name="テキスト ボックス 133"/>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22225</xdr:rowOff>
    </xdr:from>
    <xdr:to>
      <xdr:col>73</xdr:col>
      <xdr:colOff>180975</xdr:colOff>
      <xdr:row>16</xdr:row>
      <xdr:rowOff>22225</xdr:rowOff>
    </xdr:to>
    <xdr:cxnSp macro="">
      <xdr:nvCxnSpPr>
        <xdr:cNvPr id="135" name="直線コネクタ 134"/>
        <xdr:cNvCxnSpPr/>
      </xdr:nvCxnSpPr>
      <xdr:spPr>
        <a:xfrm>
          <a:off x="13893800" y="2765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22225</xdr:rowOff>
    </xdr:from>
    <xdr:to>
      <xdr:col>69</xdr:col>
      <xdr:colOff>92075</xdr:colOff>
      <xdr:row>16</xdr:row>
      <xdr:rowOff>117475</xdr:rowOff>
    </xdr:to>
    <xdr:cxnSp macro="">
      <xdr:nvCxnSpPr>
        <xdr:cNvPr id="138" name="直線コネクタ 137"/>
        <xdr:cNvCxnSpPr/>
      </xdr:nvCxnSpPr>
      <xdr:spPr>
        <a:xfrm flipV="1">
          <a:off x="13004800" y="27654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0" name="テキスト ボックス 139"/>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64152</xdr:rowOff>
    </xdr:from>
    <xdr:ext cx="762000" cy="259045"/>
    <xdr:sp macro="" textlink="">
      <xdr:nvSpPr>
        <xdr:cNvPr id="142" name="テキスト ボックス 141"/>
        <xdr:cNvSpPr txBox="1"/>
      </xdr:nvSpPr>
      <xdr:spPr>
        <a:xfrm>
          <a:off x="126238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152400</xdr:rowOff>
    </xdr:from>
    <xdr:to>
      <xdr:col>82</xdr:col>
      <xdr:colOff>158750</xdr:colOff>
      <xdr:row>16</xdr:row>
      <xdr:rowOff>82550</xdr:rowOff>
    </xdr:to>
    <xdr:sp macro="" textlink="">
      <xdr:nvSpPr>
        <xdr:cNvPr id="148" name="楕円 147"/>
        <xdr:cNvSpPr/>
      </xdr:nvSpPr>
      <xdr:spPr>
        <a:xfrm>
          <a:off x="164592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124477</xdr:rowOff>
    </xdr:from>
    <xdr:ext cx="762000" cy="259045"/>
    <xdr:sp macro="" textlink="">
      <xdr:nvSpPr>
        <xdr:cNvPr id="149" name="物件費該当値テキスト"/>
        <xdr:cNvSpPr txBox="1"/>
      </xdr:nvSpPr>
      <xdr:spPr>
        <a:xfrm>
          <a:off x="16598900" y="269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161925</xdr:rowOff>
    </xdr:from>
    <xdr:to>
      <xdr:col>78</xdr:col>
      <xdr:colOff>120650</xdr:colOff>
      <xdr:row>16</xdr:row>
      <xdr:rowOff>92075</xdr:rowOff>
    </xdr:to>
    <xdr:sp macro="" textlink="">
      <xdr:nvSpPr>
        <xdr:cNvPr id="150" name="楕円 149"/>
        <xdr:cNvSpPr/>
      </xdr:nvSpPr>
      <xdr:spPr>
        <a:xfrm>
          <a:off x="15621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51" name="テキスト ボックス 150"/>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142875</xdr:rowOff>
    </xdr:from>
    <xdr:to>
      <xdr:col>74</xdr:col>
      <xdr:colOff>31750</xdr:colOff>
      <xdr:row>16</xdr:row>
      <xdr:rowOff>73025</xdr:rowOff>
    </xdr:to>
    <xdr:sp macro="" textlink="">
      <xdr:nvSpPr>
        <xdr:cNvPr id="152" name="楕円 151"/>
        <xdr:cNvSpPr/>
      </xdr:nvSpPr>
      <xdr:spPr>
        <a:xfrm>
          <a:off x="147320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53" name="テキスト ボックス 152"/>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142875</xdr:rowOff>
    </xdr:from>
    <xdr:to>
      <xdr:col>69</xdr:col>
      <xdr:colOff>142875</xdr:colOff>
      <xdr:row>16</xdr:row>
      <xdr:rowOff>73025</xdr:rowOff>
    </xdr:to>
    <xdr:sp macro="" textlink="">
      <xdr:nvSpPr>
        <xdr:cNvPr id="154" name="楕円 153"/>
        <xdr:cNvSpPr/>
      </xdr:nvSpPr>
      <xdr:spPr>
        <a:xfrm>
          <a:off x="138430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57802</xdr:rowOff>
    </xdr:from>
    <xdr:ext cx="762000" cy="259045"/>
    <xdr:sp macro="" textlink="">
      <xdr:nvSpPr>
        <xdr:cNvPr id="155" name="テキスト ボックス 154"/>
        <xdr:cNvSpPr txBox="1"/>
      </xdr:nvSpPr>
      <xdr:spPr>
        <a:xfrm>
          <a:off x="13512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66675</xdr:rowOff>
    </xdr:from>
    <xdr:to>
      <xdr:col>65</xdr:col>
      <xdr:colOff>53975</xdr:colOff>
      <xdr:row>16</xdr:row>
      <xdr:rowOff>168275</xdr:rowOff>
    </xdr:to>
    <xdr:sp macro="" textlink="">
      <xdr:nvSpPr>
        <xdr:cNvPr id="156" name="楕円 155"/>
        <xdr:cNvSpPr/>
      </xdr:nvSpPr>
      <xdr:spPr>
        <a:xfrm>
          <a:off x="12954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153052</xdr:rowOff>
    </xdr:from>
    <xdr:ext cx="762000" cy="259045"/>
    <xdr:sp macro="" textlink="">
      <xdr:nvSpPr>
        <xdr:cNvPr id="157" name="テキスト ボックス 156"/>
        <xdr:cNvSpPr txBox="1"/>
      </xdr:nvSpPr>
      <xdr:spPr>
        <a:xfrm>
          <a:off x="126238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しかし近年は、障害給付費等が増加傾向にあるため、扶助費の伸びは注視していく必要があると考えている。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159657</xdr:rowOff>
    </xdr:to>
    <xdr:cxnSp macro="">
      <xdr:nvCxnSpPr>
        <xdr:cNvPr id="192" name="直線コネクタ 191"/>
        <xdr:cNvCxnSpPr/>
      </xdr:nvCxnSpPr>
      <xdr:spPr>
        <a:xfrm flipV="1">
          <a:off x="3987800" y="96465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159657</xdr:rowOff>
    </xdr:to>
    <xdr:cxnSp macro="">
      <xdr:nvCxnSpPr>
        <xdr:cNvPr id="195" name="直線コネクタ 194"/>
        <xdr:cNvCxnSpPr/>
      </xdr:nvCxnSpPr>
      <xdr:spPr>
        <a:xfrm>
          <a:off x="3098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7" name="テキスト ボックス 196"/>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78015</xdr:rowOff>
    </xdr:to>
    <xdr:cxnSp macro="">
      <xdr:nvCxnSpPr>
        <xdr:cNvPr id="198" name="直線コネクタ 197"/>
        <xdr:cNvCxnSpPr/>
      </xdr:nvCxnSpPr>
      <xdr:spPr>
        <a:xfrm>
          <a:off x="2209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143328</xdr:rowOff>
    </xdr:to>
    <xdr:cxnSp macro="">
      <xdr:nvCxnSpPr>
        <xdr:cNvPr id="201" name="直線コネクタ 200"/>
        <xdr:cNvCxnSpPr/>
      </xdr:nvCxnSpPr>
      <xdr:spPr>
        <a:xfrm flipV="1">
          <a:off x="1320800" y="9613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4" name="フローチャート: 判断 203"/>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205" name="テキスト ボックス 204"/>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1" name="楕円 210"/>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2"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13" name="楕円 212"/>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214" name="テキスト ボックス 213"/>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9" name="楕円 218"/>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20" name="テキスト ボックス 219"/>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令和２年度、令和３年度は、大雪により維持補修費が急増したが、近年は例年並みの降雪により維持補修費が抑制されている。結果、全体として昨年度から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ポイントの減となった。また、類似団体平均も下回った。しかし、大部分を占めているのは繰出金であることから、各会計等の財政状況を注視していく必要があると考えている。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105228</xdr:rowOff>
    </xdr:to>
    <xdr:cxnSp macro="">
      <xdr:nvCxnSpPr>
        <xdr:cNvPr id="255" name="直線コネクタ 254"/>
        <xdr:cNvCxnSpPr/>
      </xdr:nvCxnSpPr>
      <xdr:spPr>
        <a:xfrm flipV="1">
          <a:off x="15671800" y="9309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168020</xdr:rowOff>
    </xdr:from>
    <xdr:ext cx="762000" cy="259045"/>
    <xdr:sp macro="" textlink="">
      <xdr:nvSpPr>
        <xdr:cNvPr id="256" name="その他平均値テキスト"/>
        <xdr:cNvSpPr txBox="1"/>
      </xdr:nvSpPr>
      <xdr:spPr>
        <a:xfrm>
          <a:off x="16598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105228</xdr:rowOff>
    </xdr:from>
    <xdr:to>
      <xdr:col>78</xdr:col>
      <xdr:colOff>69850</xdr:colOff>
      <xdr:row>56</xdr:row>
      <xdr:rowOff>23585</xdr:rowOff>
    </xdr:to>
    <xdr:cxnSp macro="">
      <xdr:nvCxnSpPr>
        <xdr:cNvPr id="258" name="直線コネクタ 257"/>
        <xdr:cNvCxnSpPr/>
      </xdr:nvCxnSpPr>
      <xdr:spPr>
        <a:xfrm flipV="1">
          <a:off x="14782800" y="93635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60" name="テキスト ボックス 259"/>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121557</xdr:rowOff>
    </xdr:to>
    <xdr:cxnSp macro="">
      <xdr:nvCxnSpPr>
        <xdr:cNvPr id="261" name="直線コネクタ 260"/>
        <xdr:cNvCxnSpPr/>
      </xdr:nvCxnSpPr>
      <xdr:spPr>
        <a:xfrm flipV="1">
          <a:off x="13893800" y="9624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63" name="テキスト ボックス 262"/>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124278</xdr:rowOff>
    </xdr:from>
    <xdr:to>
      <xdr:col>69</xdr:col>
      <xdr:colOff>92075</xdr:colOff>
      <xdr:row>56</xdr:row>
      <xdr:rowOff>121557</xdr:rowOff>
    </xdr:to>
    <xdr:cxnSp macro="">
      <xdr:nvCxnSpPr>
        <xdr:cNvPr id="264" name="直線コネクタ 263"/>
        <xdr:cNvCxnSpPr/>
      </xdr:nvCxnSpPr>
      <xdr:spPr>
        <a:xfrm>
          <a:off x="13004800" y="9211128"/>
          <a:ext cx="8890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66" name="テキスト ボックス 265"/>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7" name="フローチャート: 判断 266"/>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70049</xdr:rowOff>
    </xdr:from>
    <xdr:ext cx="762000" cy="259045"/>
    <xdr:sp macro="" textlink="">
      <xdr:nvSpPr>
        <xdr:cNvPr id="268" name="テキスト ボックス 267"/>
        <xdr:cNvSpPr txBox="1"/>
      </xdr:nvSpPr>
      <xdr:spPr>
        <a:xfrm>
          <a:off x="12623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74" name="楕円 273"/>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75"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54428</xdr:rowOff>
    </xdr:from>
    <xdr:to>
      <xdr:col>78</xdr:col>
      <xdr:colOff>120650</xdr:colOff>
      <xdr:row>54</xdr:row>
      <xdr:rowOff>156028</xdr:rowOff>
    </xdr:to>
    <xdr:sp macro="" textlink="">
      <xdr:nvSpPr>
        <xdr:cNvPr id="276" name="楕円 275"/>
        <xdr:cNvSpPr/>
      </xdr:nvSpPr>
      <xdr:spPr>
        <a:xfrm>
          <a:off x="15621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166205</xdr:rowOff>
    </xdr:from>
    <xdr:ext cx="736600" cy="259045"/>
    <xdr:sp macro="" textlink="">
      <xdr:nvSpPr>
        <xdr:cNvPr id="277" name="テキスト ボックス 276"/>
        <xdr:cNvSpPr txBox="1"/>
      </xdr:nvSpPr>
      <xdr:spPr>
        <a:xfrm>
          <a:off x="15290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8" name="楕円 277"/>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59162</xdr:rowOff>
    </xdr:from>
    <xdr:ext cx="762000" cy="259045"/>
    <xdr:sp macro="" textlink="">
      <xdr:nvSpPr>
        <xdr:cNvPr id="279" name="テキスト ボックス 278"/>
        <xdr:cNvSpPr txBox="1"/>
      </xdr:nvSpPr>
      <xdr:spPr>
        <a:xfrm>
          <a:off x="14401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80" name="楕円 279"/>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81" name="テキスト ボックス 280"/>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73478</xdr:rowOff>
    </xdr:from>
    <xdr:to>
      <xdr:col>65</xdr:col>
      <xdr:colOff>53975</xdr:colOff>
      <xdr:row>54</xdr:row>
      <xdr:rowOff>3628</xdr:rowOff>
    </xdr:to>
    <xdr:sp macro="" textlink="">
      <xdr:nvSpPr>
        <xdr:cNvPr id="282" name="楕円 281"/>
        <xdr:cNvSpPr/>
      </xdr:nvSpPr>
      <xdr:spPr>
        <a:xfrm>
          <a:off x="12954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13805</xdr:rowOff>
    </xdr:from>
    <xdr:ext cx="762000" cy="259045"/>
    <xdr:sp macro="" textlink="">
      <xdr:nvSpPr>
        <xdr:cNvPr id="283" name="テキスト ボックス 282"/>
        <xdr:cNvSpPr txBox="1"/>
      </xdr:nvSpPr>
      <xdr:spPr>
        <a:xfrm>
          <a:off x="12623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行財政改革の一環として平成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年度に実施した補助金等の大幅な見直しにより、類似団体内の平均を大きく下回る結果となっているが、前年度比で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ポイント増加しており、決算額ベースでも年々増加している。</a:t>
          </a:r>
        </a:p>
        <a:p>
          <a:r>
            <a:rPr kumimoji="1" lang="ja-JP" altLang="en-US" sz="1300">
              <a:latin typeface="ＭＳ Ｐゴシック" panose="020B0600070205080204" pitchFamily="50" charset="-128"/>
              <a:ea typeface="ＭＳ Ｐゴシック" panose="020B0600070205080204" pitchFamily="50" charset="-128"/>
            </a:rPr>
            <a:t>　補助金交付が適当であるかなど、必要性の低い補助金については見直し、効果の大きいものや必要性の高いものに絞って支出していくこととしている。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8128</xdr:rowOff>
    </xdr:to>
    <xdr:cxnSp macro="">
      <xdr:nvCxnSpPr>
        <xdr:cNvPr id="313" name="直線コネクタ 312"/>
        <xdr:cNvCxnSpPr/>
      </xdr:nvCxnSpPr>
      <xdr:spPr>
        <a:xfrm>
          <a:off x="15671800" y="61391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4"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138430</xdr:rowOff>
    </xdr:to>
    <xdr:cxnSp macro="">
      <xdr:nvCxnSpPr>
        <xdr:cNvPr id="316" name="直線コネクタ 315"/>
        <xdr:cNvCxnSpPr/>
      </xdr:nvCxnSpPr>
      <xdr:spPr>
        <a:xfrm>
          <a:off x="14782800" y="60797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8" name="テキスト ボックス 317"/>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78994</xdr:rowOff>
    </xdr:to>
    <xdr:cxnSp macro="">
      <xdr:nvCxnSpPr>
        <xdr:cNvPr id="319" name="直線コネクタ 318"/>
        <xdr:cNvCxnSpPr/>
      </xdr:nvCxnSpPr>
      <xdr:spPr>
        <a:xfrm>
          <a:off x="13893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1" name="テキスト ボックス 320"/>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69850</xdr:rowOff>
    </xdr:to>
    <xdr:cxnSp macro="">
      <xdr:nvCxnSpPr>
        <xdr:cNvPr id="322" name="直線コネクタ 321"/>
        <xdr:cNvCxnSpPr/>
      </xdr:nvCxnSpPr>
      <xdr:spPr>
        <a:xfrm>
          <a:off x="13004800" y="607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4" name="テキスト ボックス 323"/>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6" name="テキスト ボックス 325"/>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32" name="楕円 331"/>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33"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4" name="楕円 333"/>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5" name="テキスト ボックス 334"/>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36" name="楕円 335"/>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37" name="テキスト ボックス 336"/>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8" name="楕円 337"/>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9" name="テキスト ボックス 338"/>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40" name="楕円 339"/>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41" name="テキスト ボックス 340"/>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年度をピークに減少傾向にあり、令和３年度に一度増加に転じたが、令和４年度以降、再び減少している。</a:t>
          </a:r>
        </a:p>
        <a:p>
          <a:r>
            <a:rPr kumimoji="1" lang="ja-JP" altLang="en-US" sz="1300">
              <a:latin typeface="ＭＳ Ｐゴシック" panose="020B0600070205080204" pitchFamily="50" charset="-128"/>
              <a:ea typeface="ＭＳ Ｐゴシック" panose="020B0600070205080204" pitchFamily="50" charset="-128"/>
            </a:rPr>
            <a:t>　財政健全化のために、地方債の発行額が償還額を下回るよう抑制していることから、今後も減少傾向は続くと見込んでいる。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92711</xdr:rowOff>
    </xdr:from>
    <xdr:to>
      <xdr:col>24</xdr:col>
      <xdr:colOff>25400</xdr:colOff>
      <xdr:row>78</xdr:row>
      <xdr:rowOff>161289</xdr:rowOff>
    </xdr:to>
    <xdr:cxnSp macro="">
      <xdr:nvCxnSpPr>
        <xdr:cNvPr id="369" name="直線コネクタ 368"/>
        <xdr:cNvCxnSpPr/>
      </xdr:nvCxnSpPr>
      <xdr:spPr>
        <a:xfrm flipV="1">
          <a:off x="3987800" y="134658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70" name="公債費平均値テキスト"/>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161289</xdr:rowOff>
    </xdr:from>
    <xdr:to>
      <xdr:col>19</xdr:col>
      <xdr:colOff>187325</xdr:colOff>
      <xdr:row>79</xdr:row>
      <xdr:rowOff>98425</xdr:rowOff>
    </xdr:to>
    <xdr:cxnSp macro="">
      <xdr:nvCxnSpPr>
        <xdr:cNvPr id="372" name="直線コネクタ 371"/>
        <xdr:cNvCxnSpPr/>
      </xdr:nvCxnSpPr>
      <xdr:spPr>
        <a:xfrm flipV="1">
          <a:off x="3098800" y="13534389"/>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71138</xdr:rowOff>
    </xdr:from>
    <xdr:ext cx="736600" cy="259045"/>
    <xdr:sp macro="" textlink="">
      <xdr:nvSpPr>
        <xdr:cNvPr id="374" name="テキスト ボックス 373"/>
        <xdr:cNvSpPr txBox="1"/>
      </xdr:nvSpPr>
      <xdr:spPr>
        <a:xfrm>
          <a:off x="3606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58420</xdr:rowOff>
    </xdr:from>
    <xdr:to>
      <xdr:col>15</xdr:col>
      <xdr:colOff>98425</xdr:colOff>
      <xdr:row>79</xdr:row>
      <xdr:rowOff>98425</xdr:rowOff>
    </xdr:to>
    <xdr:cxnSp macro="">
      <xdr:nvCxnSpPr>
        <xdr:cNvPr id="375" name="直線コネクタ 374"/>
        <xdr:cNvCxnSpPr/>
      </xdr:nvCxnSpPr>
      <xdr:spPr>
        <a:xfrm>
          <a:off x="2209800" y="136029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67963</xdr:rowOff>
    </xdr:from>
    <xdr:ext cx="762000" cy="259045"/>
    <xdr:sp macro="" textlink="">
      <xdr:nvSpPr>
        <xdr:cNvPr id="377" name="テキスト ボックス 376"/>
        <xdr:cNvSpPr txBox="1"/>
      </xdr:nvSpPr>
      <xdr:spPr>
        <a:xfrm>
          <a:off x="2717800" y="1326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58420</xdr:rowOff>
    </xdr:from>
    <xdr:to>
      <xdr:col>11</xdr:col>
      <xdr:colOff>9525</xdr:colOff>
      <xdr:row>80</xdr:row>
      <xdr:rowOff>24130</xdr:rowOff>
    </xdr:to>
    <xdr:cxnSp macro="">
      <xdr:nvCxnSpPr>
        <xdr:cNvPr id="378" name="直線コネクタ 377"/>
        <xdr:cNvCxnSpPr/>
      </xdr:nvCxnSpPr>
      <xdr:spPr>
        <a:xfrm flipV="1">
          <a:off x="1320800" y="136029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99713</xdr:rowOff>
    </xdr:from>
    <xdr:ext cx="762000" cy="259045"/>
    <xdr:sp macro="" textlink="">
      <xdr:nvSpPr>
        <xdr:cNvPr id="380" name="テキスト ボックス 379"/>
        <xdr:cNvSpPr txBox="1"/>
      </xdr:nvSpPr>
      <xdr:spPr>
        <a:xfrm>
          <a:off x="1828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81" name="フローチャート: 判断 380"/>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153688</xdr:rowOff>
    </xdr:from>
    <xdr:ext cx="762000" cy="259045"/>
    <xdr:sp macro="" textlink="">
      <xdr:nvSpPr>
        <xdr:cNvPr id="382" name="テキスト ボックス 381"/>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41911</xdr:rowOff>
    </xdr:from>
    <xdr:to>
      <xdr:col>24</xdr:col>
      <xdr:colOff>76200</xdr:colOff>
      <xdr:row>78</xdr:row>
      <xdr:rowOff>143511</xdr:rowOff>
    </xdr:to>
    <xdr:sp macro="" textlink="">
      <xdr:nvSpPr>
        <xdr:cNvPr id="388" name="楕円 387"/>
        <xdr:cNvSpPr/>
      </xdr:nvSpPr>
      <xdr:spPr>
        <a:xfrm>
          <a:off x="4775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58438</xdr:rowOff>
    </xdr:from>
    <xdr:ext cx="762000" cy="259045"/>
    <xdr:sp macro="" textlink="">
      <xdr:nvSpPr>
        <xdr:cNvPr id="389" name="公債費該当値テキスト"/>
        <xdr:cNvSpPr txBox="1"/>
      </xdr:nvSpPr>
      <xdr:spPr>
        <a:xfrm>
          <a:off x="4914900" y="1326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110489</xdr:rowOff>
    </xdr:from>
    <xdr:to>
      <xdr:col>20</xdr:col>
      <xdr:colOff>38100</xdr:colOff>
      <xdr:row>79</xdr:row>
      <xdr:rowOff>40639</xdr:rowOff>
    </xdr:to>
    <xdr:sp macro="" textlink="">
      <xdr:nvSpPr>
        <xdr:cNvPr id="390" name="楕円 389"/>
        <xdr:cNvSpPr/>
      </xdr:nvSpPr>
      <xdr:spPr>
        <a:xfrm>
          <a:off x="3937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50816</xdr:rowOff>
    </xdr:from>
    <xdr:ext cx="736600" cy="259045"/>
    <xdr:sp macro="" textlink="">
      <xdr:nvSpPr>
        <xdr:cNvPr id="391" name="テキスト ボックス 390"/>
        <xdr:cNvSpPr txBox="1"/>
      </xdr:nvSpPr>
      <xdr:spPr>
        <a:xfrm>
          <a:off x="3606800" y="1325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47625</xdr:rowOff>
    </xdr:from>
    <xdr:to>
      <xdr:col>15</xdr:col>
      <xdr:colOff>149225</xdr:colOff>
      <xdr:row>79</xdr:row>
      <xdr:rowOff>149225</xdr:rowOff>
    </xdr:to>
    <xdr:sp macro="" textlink="">
      <xdr:nvSpPr>
        <xdr:cNvPr id="392" name="楕円 391"/>
        <xdr:cNvSpPr/>
      </xdr:nvSpPr>
      <xdr:spPr>
        <a:xfrm>
          <a:off x="3048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134002</xdr:rowOff>
    </xdr:from>
    <xdr:ext cx="762000" cy="259045"/>
    <xdr:sp macro="" textlink="">
      <xdr:nvSpPr>
        <xdr:cNvPr id="393" name="テキスト ボックス 392"/>
        <xdr:cNvSpPr txBox="1"/>
      </xdr:nvSpPr>
      <xdr:spPr>
        <a:xfrm>
          <a:off x="2717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7620</xdr:rowOff>
    </xdr:from>
    <xdr:to>
      <xdr:col>11</xdr:col>
      <xdr:colOff>60325</xdr:colOff>
      <xdr:row>79</xdr:row>
      <xdr:rowOff>109220</xdr:rowOff>
    </xdr:to>
    <xdr:sp macro="" textlink="">
      <xdr:nvSpPr>
        <xdr:cNvPr id="394" name="楕円 393"/>
        <xdr:cNvSpPr/>
      </xdr:nvSpPr>
      <xdr:spPr>
        <a:xfrm>
          <a:off x="2159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119397</xdr:rowOff>
    </xdr:from>
    <xdr:ext cx="762000" cy="259045"/>
    <xdr:sp macro="" textlink="">
      <xdr:nvSpPr>
        <xdr:cNvPr id="395" name="テキスト ボックス 394"/>
        <xdr:cNvSpPr txBox="1"/>
      </xdr:nvSpPr>
      <xdr:spPr>
        <a:xfrm>
          <a:off x="1828800" y="1332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144780</xdr:rowOff>
    </xdr:from>
    <xdr:to>
      <xdr:col>6</xdr:col>
      <xdr:colOff>171450</xdr:colOff>
      <xdr:row>80</xdr:row>
      <xdr:rowOff>74930</xdr:rowOff>
    </xdr:to>
    <xdr:sp macro="" textlink="">
      <xdr:nvSpPr>
        <xdr:cNvPr id="396" name="楕円 395"/>
        <xdr:cNvSpPr/>
      </xdr:nvSpPr>
      <xdr:spPr>
        <a:xfrm>
          <a:off x="1270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59707</xdr:rowOff>
    </xdr:from>
    <xdr:ext cx="762000" cy="259045"/>
    <xdr:sp macro="" textlink="">
      <xdr:nvSpPr>
        <xdr:cNvPr id="397" name="テキスト ボックス 396"/>
        <xdr:cNvSpPr txBox="1"/>
      </xdr:nvSpPr>
      <xdr:spPr>
        <a:xfrm>
          <a:off x="939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公債費以外の経常収支比率については、補助費等以外、減少していることから、前年度比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ポイント減少した。また、多くの性質で類似団体平均を下回っているため、全体としても類似団体平均を下回っている。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96520</xdr:rowOff>
    </xdr:to>
    <xdr:cxnSp macro="">
      <xdr:nvCxnSpPr>
        <xdr:cNvPr id="430" name="直線コネクタ 429"/>
        <xdr:cNvCxnSpPr/>
      </xdr:nvCxnSpPr>
      <xdr:spPr>
        <a:xfrm flipV="1">
          <a:off x="15671800" y="13088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55897</xdr:rowOff>
    </xdr:from>
    <xdr:ext cx="762000" cy="259045"/>
    <xdr:sp macro="" textlink="">
      <xdr:nvSpPr>
        <xdr:cNvPr id="431" name="公債費以外平均値テキスト"/>
        <xdr:cNvSpPr txBox="1"/>
      </xdr:nvSpPr>
      <xdr:spPr>
        <a:xfrm>
          <a:off x="16598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77</xdr:row>
      <xdr:rowOff>85089</xdr:rowOff>
    </xdr:to>
    <xdr:cxnSp macro="">
      <xdr:nvCxnSpPr>
        <xdr:cNvPr id="433" name="直線コネクタ 432"/>
        <xdr:cNvCxnSpPr/>
      </xdr:nvCxnSpPr>
      <xdr:spPr>
        <a:xfrm flipV="1">
          <a:off x="14782800" y="131267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35" name="テキスト ボックス 434"/>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77</xdr:row>
      <xdr:rowOff>85089</xdr:rowOff>
    </xdr:to>
    <xdr:cxnSp macro="">
      <xdr:nvCxnSpPr>
        <xdr:cNvPr id="436" name="直線コネクタ 435"/>
        <xdr:cNvCxnSpPr/>
      </xdr:nvCxnSpPr>
      <xdr:spPr>
        <a:xfrm>
          <a:off x="13893800" y="13218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38" name="テキスト ボックス 437"/>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100330</xdr:rowOff>
    </xdr:from>
    <xdr:to>
      <xdr:col>69</xdr:col>
      <xdr:colOff>92075</xdr:colOff>
      <xdr:row>77</xdr:row>
      <xdr:rowOff>16511</xdr:rowOff>
    </xdr:to>
    <xdr:cxnSp macro="">
      <xdr:nvCxnSpPr>
        <xdr:cNvPr id="439" name="直線コネクタ 438"/>
        <xdr:cNvCxnSpPr/>
      </xdr:nvCxnSpPr>
      <xdr:spPr>
        <a:xfrm>
          <a:off x="13004800" y="12959080"/>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41" name="テキスト ボックス 440"/>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2" name="フローチャート: 判断 441"/>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43" name="テキスト ボックス 442"/>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9" name="楕円 448"/>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0"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45720</xdr:rowOff>
    </xdr:from>
    <xdr:to>
      <xdr:col>78</xdr:col>
      <xdr:colOff>120650</xdr:colOff>
      <xdr:row>76</xdr:row>
      <xdr:rowOff>147320</xdr:rowOff>
    </xdr:to>
    <xdr:sp macro="" textlink="">
      <xdr:nvSpPr>
        <xdr:cNvPr id="451" name="楕円 450"/>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157497</xdr:rowOff>
    </xdr:from>
    <xdr:ext cx="736600" cy="259045"/>
    <xdr:sp macro="" textlink="">
      <xdr:nvSpPr>
        <xdr:cNvPr id="452" name="テキスト ボックス 451"/>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53" name="楕円 452"/>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54" name="テキスト ボックス 453"/>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55" name="楕円 454"/>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77487</xdr:rowOff>
    </xdr:from>
    <xdr:ext cx="762000" cy="259045"/>
    <xdr:sp macro="" textlink="">
      <xdr:nvSpPr>
        <xdr:cNvPr id="456" name="テキスト ボックス 455"/>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49530</xdr:rowOff>
    </xdr:from>
    <xdr:to>
      <xdr:col>65</xdr:col>
      <xdr:colOff>53975</xdr:colOff>
      <xdr:row>75</xdr:row>
      <xdr:rowOff>151130</xdr:rowOff>
    </xdr:to>
    <xdr:sp macro="" textlink="">
      <xdr:nvSpPr>
        <xdr:cNvPr id="457" name="楕円 456"/>
        <xdr:cNvSpPr/>
      </xdr:nvSpPr>
      <xdr:spPr>
        <a:xfrm>
          <a:off x="12954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161307</xdr:rowOff>
    </xdr:from>
    <xdr:ext cx="762000" cy="259045"/>
    <xdr:sp macro="" textlink="">
      <xdr:nvSpPr>
        <xdr:cNvPr id="458" name="テキスト ボックス 457"/>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75331</xdr:rowOff>
    </xdr:from>
    <xdr:to>
      <xdr:col>29</xdr:col>
      <xdr:colOff>127000</xdr:colOff>
      <xdr:row>15</xdr:row>
      <xdr:rowOff>152924</xdr:rowOff>
    </xdr:to>
    <xdr:cxnSp macro="">
      <xdr:nvCxnSpPr>
        <xdr:cNvPr id="52" name="直線コネクタ 51"/>
        <xdr:cNvCxnSpPr/>
      </xdr:nvCxnSpPr>
      <xdr:spPr bwMode="auto">
        <a:xfrm flipV="1">
          <a:off x="5003800" y="2694706"/>
          <a:ext cx="647700" cy="77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60108</xdr:rowOff>
    </xdr:from>
    <xdr:ext cx="762000" cy="259045"/>
    <xdr:sp macro="" textlink="">
      <xdr:nvSpPr>
        <xdr:cNvPr id="53" name="人口1人当たり決算額の推移平均値テキスト130"/>
        <xdr:cNvSpPr txBox="1"/>
      </xdr:nvSpPr>
      <xdr:spPr>
        <a:xfrm>
          <a:off x="5740400" y="2679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152924</xdr:rowOff>
    </xdr:from>
    <xdr:to>
      <xdr:col>26</xdr:col>
      <xdr:colOff>50800</xdr:colOff>
      <xdr:row>16</xdr:row>
      <xdr:rowOff>27276</xdr:rowOff>
    </xdr:to>
    <xdr:cxnSp macro="">
      <xdr:nvCxnSpPr>
        <xdr:cNvPr id="55" name="直線コネクタ 54"/>
        <xdr:cNvCxnSpPr/>
      </xdr:nvCxnSpPr>
      <xdr:spPr bwMode="auto">
        <a:xfrm flipV="1">
          <a:off x="4305300" y="2772299"/>
          <a:ext cx="698500" cy="45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21199</xdr:rowOff>
    </xdr:from>
    <xdr:ext cx="736600" cy="259045"/>
    <xdr:sp macro="" textlink="">
      <xdr:nvSpPr>
        <xdr:cNvPr id="57" name="テキスト ボックス 56"/>
        <xdr:cNvSpPr txBox="1"/>
      </xdr:nvSpPr>
      <xdr:spPr>
        <a:xfrm>
          <a:off x="4622800" y="2812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27276</xdr:rowOff>
    </xdr:from>
    <xdr:to>
      <xdr:col>22</xdr:col>
      <xdr:colOff>114300</xdr:colOff>
      <xdr:row>16</xdr:row>
      <xdr:rowOff>118014</xdr:rowOff>
    </xdr:to>
    <xdr:cxnSp macro="">
      <xdr:nvCxnSpPr>
        <xdr:cNvPr id="58" name="直線コネクタ 57"/>
        <xdr:cNvCxnSpPr/>
      </xdr:nvCxnSpPr>
      <xdr:spPr bwMode="auto">
        <a:xfrm flipV="1">
          <a:off x="3606800" y="2818101"/>
          <a:ext cx="698500" cy="90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69286</xdr:rowOff>
    </xdr:from>
    <xdr:ext cx="762000" cy="259045"/>
    <xdr:sp macro="" textlink="">
      <xdr:nvSpPr>
        <xdr:cNvPr id="60" name="テキスト ボックス 59"/>
        <xdr:cNvSpPr txBox="1"/>
      </xdr:nvSpPr>
      <xdr:spPr>
        <a:xfrm>
          <a:off x="3924300" y="28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118014</xdr:rowOff>
    </xdr:from>
    <xdr:to>
      <xdr:col>18</xdr:col>
      <xdr:colOff>177800</xdr:colOff>
      <xdr:row>16</xdr:row>
      <xdr:rowOff>156125</xdr:rowOff>
    </xdr:to>
    <xdr:cxnSp macro="">
      <xdr:nvCxnSpPr>
        <xdr:cNvPr id="61" name="直線コネクタ 60"/>
        <xdr:cNvCxnSpPr/>
      </xdr:nvCxnSpPr>
      <xdr:spPr bwMode="auto">
        <a:xfrm flipV="1">
          <a:off x="2908300" y="2908839"/>
          <a:ext cx="698500" cy="3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169635</xdr:rowOff>
    </xdr:from>
    <xdr:ext cx="762000" cy="259045"/>
    <xdr:sp macro="" textlink="">
      <xdr:nvSpPr>
        <xdr:cNvPr id="63" name="テキスト ボックス 62"/>
        <xdr:cNvSpPr txBox="1"/>
      </xdr:nvSpPr>
      <xdr:spPr>
        <a:xfrm>
          <a:off x="32258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66234</xdr:rowOff>
    </xdr:from>
    <xdr:to>
      <xdr:col>15</xdr:col>
      <xdr:colOff>101600</xdr:colOff>
      <xdr:row>16</xdr:row>
      <xdr:rowOff>167834</xdr:rowOff>
    </xdr:to>
    <xdr:sp macro="" textlink="">
      <xdr:nvSpPr>
        <xdr:cNvPr id="64" name="フローチャート: 判断 63"/>
        <xdr:cNvSpPr/>
      </xdr:nvSpPr>
      <xdr:spPr bwMode="auto">
        <a:xfrm>
          <a:off x="2857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6561</xdr:rowOff>
    </xdr:from>
    <xdr:ext cx="762000" cy="259045"/>
    <xdr:sp macro="" textlink="">
      <xdr:nvSpPr>
        <xdr:cNvPr id="65" name="テキスト ボックス 64"/>
        <xdr:cNvSpPr txBox="1"/>
      </xdr:nvSpPr>
      <xdr:spPr>
        <a:xfrm>
          <a:off x="2527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24531</xdr:rowOff>
    </xdr:from>
    <xdr:to>
      <xdr:col>29</xdr:col>
      <xdr:colOff>177800</xdr:colOff>
      <xdr:row>15</xdr:row>
      <xdr:rowOff>126131</xdr:rowOff>
    </xdr:to>
    <xdr:sp macro="" textlink="">
      <xdr:nvSpPr>
        <xdr:cNvPr id="71" name="楕円 70"/>
        <xdr:cNvSpPr/>
      </xdr:nvSpPr>
      <xdr:spPr bwMode="auto">
        <a:xfrm>
          <a:off x="5600700" y="2643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41058</xdr:rowOff>
    </xdr:from>
    <xdr:ext cx="762000" cy="259045"/>
    <xdr:sp macro="" textlink="">
      <xdr:nvSpPr>
        <xdr:cNvPr id="72" name="人口1人当たり決算額の推移該当値テキスト130"/>
        <xdr:cNvSpPr txBox="1"/>
      </xdr:nvSpPr>
      <xdr:spPr>
        <a:xfrm>
          <a:off x="5740400" y="248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102124</xdr:rowOff>
    </xdr:from>
    <xdr:to>
      <xdr:col>26</xdr:col>
      <xdr:colOff>101600</xdr:colOff>
      <xdr:row>16</xdr:row>
      <xdr:rowOff>32274</xdr:rowOff>
    </xdr:to>
    <xdr:sp macro="" textlink="">
      <xdr:nvSpPr>
        <xdr:cNvPr id="73" name="楕円 72"/>
        <xdr:cNvSpPr/>
      </xdr:nvSpPr>
      <xdr:spPr bwMode="auto">
        <a:xfrm>
          <a:off x="4953000" y="2721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42451</xdr:rowOff>
    </xdr:from>
    <xdr:ext cx="736600" cy="259045"/>
    <xdr:sp macro="" textlink="">
      <xdr:nvSpPr>
        <xdr:cNvPr id="74" name="テキスト ボックス 73"/>
        <xdr:cNvSpPr txBox="1"/>
      </xdr:nvSpPr>
      <xdr:spPr>
        <a:xfrm>
          <a:off x="4622800" y="249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147926</xdr:rowOff>
    </xdr:from>
    <xdr:to>
      <xdr:col>22</xdr:col>
      <xdr:colOff>165100</xdr:colOff>
      <xdr:row>16</xdr:row>
      <xdr:rowOff>78076</xdr:rowOff>
    </xdr:to>
    <xdr:sp macro="" textlink="">
      <xdr:nvSpPr>
        <xdr:cNvPr id="75" name="楕円 74"/>
        <xdr:cNvSpPr/>
      </xdr:nvSpPr>
      <xdr:spPr bwMode="auto">
        <a:xfrm>
          <a:off x="4254500" y="2767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88253</xdr:rowOff>
    </xdr:from>
    <xdr:ext cx="762000" cy="259045"/>
    <xdr:sp macro="" textlink="">
      <xdr:nvSpPr>
        <xdr:cNvPr id="76" name="テキスト ボックス 75"/>
        <xdr:cNvSpPr txBox="1"/>
      </xdr:nvSpPr>
      <xdr:spPr>
        <a:xfrm>
          <a:off x="3924300" y="253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67214</xdr:rowOff>
    </xdr:from>
    <xdr:to>
      <xdr:col>19</xdr:col>
      <xdr:colOff>38100</xdr:colOff>
      <xdr:row>16</xdr:row>
      <xdr:rowOff>168814</xdr:rowOff>
    </xdr:to>
    <xdr:sp macro="" textlink="">
      <xdr:nvSpPr>
        <xdr:cNvPr id="77" name="楕円 76"/>
        <xdr:cNvSpPr/>
      </xdr:nvSpPr>
      <xdr:spPr bwMode="auto">
        <a:xfrm>
          <a:off x="3556000" y="2858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153591</xdr:rowOff>
    </xdr:from>
    <xdr:ext cx="762000" cy="259045"/>
    <xdr:sp macro="" textlink="">
      <xdr:nvSpPr>
        <xdr:cNvPr id="78" name="テキスト ボックス 77"/>
        <xdr:cNvSpPr txBox="1"/>
      </xdr:nvSpPr>
      <xdr:spPr>
        <a:xfrm>
          <a:off x="3225800" y="294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105325</xdr:rowOff>
    </xdr:from>
    <xdr:to>
      <xdr:col>15</xdr:col>
      <xdr:colOff>101600</xdr:colOff>
      <xdr:row>17</xdr:row>
      <xdr:rowOff>35475</xdr:rowOff>
    </xdr:to>
    <xdr:sp macro="" textlink="">
      <xdr:nvSpPr>
        <xdr:cNvPr id="79" name="楕円 78"/>
        <xdr:cNvSpPr/>
      </xdr:nvSpPr>
      <xdr:spPr bwMode="auto">
        <a:xfrm>
          <a:off x="2857500" y="289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20252</xdr:rowOff>
    </xdr:from>
    <xdr:ext cx="762000" cy="259045"/>
    <xdr:sp macro="" textlink="">
      <xdr:nvSpPr>
        <xdr:cNvPr id="80" name="テキスト ボックス 79"/>
        <xdr:cNvSpPr txBox="1"/>
      </xdr:nvSpPr>
      <xdr:spPr>
        <a:xfrm>
          <a:off x="2527300" y="29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203619</xdr:rowOff>
    </xdr:from>
    <xdr:to>
      <xdr:col>29</xdr:col>
      <xdr:colOff>127000</xdr:colOff>
      <xdr:row>34</xdr:row>
      <xdr:rowOff>230594</xdr:rowOff>
    </xdr:to>
    <xdr:cxnSp macro="">
      <xdr:nvCxnSpPr>
        <xdr:cNvPr id="113" name="直線コネクタ 112"/>
        <xdr:cNvCxnSpPr/>
      </xdr:nvCxnSpPr>
      <xdr:spPr bwMode="auto">
        <a:xfrm>
          <a:off x="5003800" y="6471069"/>
          <a:ext cx="647700" cy="26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17683</xdr:rowOff>
    </xdr:from>
    <xdr:ext cx="762000" cy="259045"/>
    <xdr:sp macro="" textlink="">
      <xdr:nvSpPr>
        <xdr:cNvPr id="114" name="人口1人当たり決算額の推移平均値テキスト445"/>
        <xdr:cNvSpPr txBox="1"/>
      </xdr:nvSpPr>
      <xdr:spPr>
        <a:xfrm>
          <a:off x="5740400" y="662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137497</xdr:rowOff>
    </xdr:from>
    <xdr:to>
      <xdr:col>26</xdr:col>
      <xdr:colOff>50800</xdr:colOff>
      <xdr:row>34</xdr:row>
      <xdr:rowOff>203619</xdr:rowOff>
    </xdr:to>
    <xdr:cxnSp macro="">
      <xdr:nvCxnSpPr>
        <xdr:cNvPr id="116" name="直線コネクタ 115"/>
        <xdr:cNvCxnSpPr/>
      </xdr:nvCxnSpPr>
      <xdr:spPr bwMode="auto">
        <a:xfrm>
          <a:off x="4305300" y="6404947"/>
          <a:ext cx="698500" cy="66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107637</xdr:rowOff>
    </xdr:from>
    <xdr:ext cx="736600" cy="259045"/>
    <xdr:sp macro="" textlink="">
      <xdr:nvSpPr>
        <xdr:cNvPr id="118" name="テキスト ボックス 117"/>
        <xdr:cNvSpPr txBox="1"/>
      </xdr:nvSpPr>
      <xdr:spPr>
        <a:xfrm>
          <a:off x="4622800" y="671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137497</xdr:rowOff>
    </xdr:from>
    <xdr:to>
      <xdr:col>22</xdr:col>
      <xdr:colOff>114300</xdr:colOff>
      <xdr:row>34</xdr:row>
      <xdr:rowOff>157004</xdr:rowOff>
    </xdr:to>
    <xdr:cxnSp macro="">
      <xdr:nvCxnSpPr>
        <xdr:cNvPr id="119" name="直線コネクタ 118"/>
        <xdr:cNvCxnSpPr/>
      </xdr:nvCxnSpPr>
      <xdr:spPr bwMode="auto">
        <a:xfrm flipV="1">
          <a:off x="3606800" y="6404947"/>
          <a:ext cx="698500" cy="1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141660</xdr:rowOff>
    </xdr:from>
    <xdr:ext cx="762000" cy="259045"/>
    <xdr:sp macro="" textlink="">
      <xdr:nvSpPr>
        <xdr:cNvPr id="121" name="テキスト ボックス 120"/>
        <xdr:cNvSpPr txBox="1"/>
      </xdr:nvSpPr>
      <xdr:spPr>
        <a:xfrm>
          <a:off x="3924300" y="67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141173</xdr:rowOff>
    </xdr:from>
    <xdr:to>
      <xdr:col>18</xdr:col>
      <xdr:colOff>177800</xdr:colOff>
      <xdr:row>34</xdr:row>
      <xdr:rowOff>157004</xdr:rowOff>
    </xdr:to>
    <xdr:cxnSp macro="">
      <xdr:nvCxnSpPr>
        <xdr:cNvPr id="122" name="直線コネクタ 121"/>
        <xdr:cNvCxnSpPr/>
      </xdr:nvCxnSpPr>
      <xdr:spPr bwMode="auto">
        <a:xfrm>
          <a:off x="2908300" y="6408623"/>
          <a:ext cx="698500" cy="1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170407</xdr:rowOff>
    </xdr:from>
    <xdr:ext cx="762000" cy="259045"/>
    <xdr:sp macro="" textlink="">
      <xdr:nvSpPr>
        <xdr:cNvPr id="124" name="テキスト ボックス 123"/>
        <xdr:cNvSpPr txBox="1"/>
      </xdr:nvSpPr>
      <xdr:spPr>
        <a:xfrm>
          <a:off x="3225800" y="678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78867</xdr:rowOff>
    </xdr:from>
    <xdr:to>
      <xdr:col>15</xdr:col>
      <xdr:colOff>101600</xdr:colOff>
      <xdr:row>35</xdr:row>
      <xdr:rowOff>180467</xdr:rowOff>
    </xdr:to>
    <xdr:sp macro="" textlink="">
      <xdr:nvSpPr>
        <xdr:cNvPr id="125" name="フローチャート: 判断 124"/>
        <xdr:cNvSpPr/>
      </xdr:nvSpPr>
      <xdr:spPr bwMode="auto">
        <a:xfrm>
          <a:off x="2857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165244</xdr:rowOff>
    </xdr:from>
    <xdr:ext cx="762000" cy="259045"/>
    <xdr:sp macro="" textlink="">
      <xdr:nvSpPr>
        <xdr:cNvPr id="126" name="テキスト ボックス 125"/>
        <xdr:cNvSpPr txBox="1"/>
      </xdr:nvSpPr>
      <xdr:spPr>
        <a:xfrm>
          <a:off x="2527300" y="67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179794</xdr:rowOff>
    </xdr:from>
    <xdr:to>
      <xdr:col>29</xdr:col>
      <xdr:colOff>177800</xdr:colOff>
      <xdr:row>34</xdr:row>
      <xdr:rowOff>281394</xdr:rowOff>
    </xdr:to>
    <xdr:sp macro="" textlink="">
      <xdr:nvSpPr>
        <xdr:cNvPr id="132" name="楕円 131"/>
        <xdr:cNvSpPr/>
      </xdr:nvSpPr>
      <xdr:spPr bwMode="auto">
        <a:xfrm>
          <a:off x="5600700" y="6447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24871</xdr:rowOff>
    </xdr:from>
    <xdr:ext cx="762000" cy="259045"/>
    <xdr:sp macro="" textlink="">
      <xdr:nvSpPr>
        <xdr:cNvPr id="133" name="人口1人当たり決算額の推移該当値テキスト445"/>
        <xdr:cNvSpPr txBox="1"/>
      </xdr:nvSpPr>
      <xdr:spPr>
        <a:xfrm>
          <a:off x="5740400" y="629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152819</xdr:rowOff>
    </xdr:from>
    <xdr:to>
      <xdr:col>26</xdr:col>
      <xdr:colOff>101600</xdr:colOff>
      <xdr:row>34</xdr:row>
      <xdr:rowOff>254419</xdr:rowOff>
    </xdr:to>
    <xdr:sp macro="" textlink="">
      <xdr:nvSpPr>
        <xdr:cNvPr id="134" name="楕円 133"/>
        <xdr:cNvSpPr/>
      </xdr:nvSpPr>
      <xdr:spPr bwMode="auto">
        <a:xfrm>
          <a:off x="4953000" y="6420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264596</xdr:rowOff>
    </xdr:from>
    <xdr:ext cx="736600" cy="259045"/>
    <xdr:sp macro="" textlink="">
      <xdr:nvSpPr>
        <xdr:cNvPr id="135" name="テキスト ボックス 134"/>
        <xdr:cNvSpPr txBox="1"/>
      </xdr:nvSpPr>
      <xdr:spPr>
        <a:xfrm>
          <a:off x="4622800" y="61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86697</xdr:rowOff>
    </xdr:from>
    <xdr:to>
      <xdr:col>22</xdr:col>
      <xdr:colOff>165100</xdr:colOff>
      <xdr:row>34</xdr:row>
      <xdr:rowOff>188297</xdr:rowOff>
    </xdr:to>
    <xdr:sp macro="" textlink="">
      <xdr:nvSpPr>
        <xdr:cNvPr id="136" name="楕円 135"/>
        <xdr:cNvSpPr/>
      </xdr:nvSpPr>
      <xdr:spPr bwMode="auto">
        <a:xfrm>
          <a:off x="4254500" y="635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198474</xdr:rowOff>
    </xdr:from>
    <xdr:ext cx="762000" cy="259045"/>
    <xdr:sp macro="" textlink="">
      <xdr:nvSpPr>
        <xdr:cNvPr id="137" name="テキスト ボックス 136"/>
        <xdr:cNvSpPr txBox="1"/>
      </xdr:nvSpPr>
      <xdr:spPr>
        <a:xfrm>
          <a:off x="3924300" y="612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106204</xdr:rowOff>
    </xdr:from>
    <xdr:to>
      <xdr:col>19</xdr:col>
      <xdr:colOff>38100</xdr:colOff>
      <xdr:row>34</xdr:row>
      <xdr:rowOff>207804</xdr:rowOff>
    </xdr:to>
    <xdr:sp macro="" textlink="">
      <xdr:nvSpPr>
        <xdr:cNvPr id="138" name="楕円 137"/>
        <xdr:cNvSpPr/>
      </xdr:nvSpPr>
      <xdr:spPr bwMode="auto">
        <a:xfrm>
          <a:off x="3556000" y="637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217981</xdr:rowOff>
    </xdr:from>
    <xdr:ext cx="762000" cy="259045"/>
    <xdr:sp macro="" textlink="">
      <xdr:nvSpPr>
        <xdr:cNvPr id="139" name="テキスト ボックス 138"/>
        <xdr:cNvSpPr txBox="1"/>
      </xdr:nvSpPr>
      <xdr:spPr>
        <a:xfrm>
          <a:off x="3225800" y="614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90373</xdr:rowOff>
    </xdr:from>
    <xdr:to>
      <xdr:col>15</xdr:col>
      <xdr:colOff>101600</xdr:colOff>
      <xdr:row>34</xdr:row>
      <xdr:rowOff>191973</xdr:rowOff>
    </xdr:to>
    <xdr:sp macro="" textlink="">
      <xdr:nvSpPr>
        <xdr:cNvPr id="140" name="楕円 139"/>
        <xdr:cNvSpPr/>
      </xdr:nvSpPr>
      <xdr:spPr bwMode="auto">
        <a:xfrm>
          <a:off x="2857500" y="6357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202150</xdr:rowOff>
    </xdr:from>
    <xdr:ext cx="762000" cy="259045"/>
    <xdr:sp macro="" textlink="">
      <xdr:nvSpPr>
        <xdr:cNvPr id="141" name="テキスト ボックス 140"/>
        <xdr:cNvSpPr txBox="1"/>
      </xdr:nvSpPr>
      <xdr:spPr>
        <a:xfrm>
          <a:off x="2527300" y="612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15,183
14,956
179.76
10,413,471
9,855,012
504,574
5,630,772
6,395,932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121526</xdr:rowOff>
    </xdr:from>
    <xdr:to>
      <xdr:col>24</xdr:col>
      <xdr:colOff>62865</xdr:colOff>
      <xdr:row>39</xdr:row>
      <xdr:rowOff>6377</xdr:rowOff>
    </xdr:to>
    <xdr:cxnSp macro="">
      <xdr:nvCxnSpPr>
        <xdr:cNvPr id="58" name="直線コネクタ 57"/>
        <xdr:cNvCxnSpPr/>
      </xdr:nvCxnSpPr>
      <xdr:spPr>
        <a:xfrm flipV="1">
          <a:off x="4633595" y="5093576"/>
          <a:ext cx="1270" cy="159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10204</xdr:rowOff>
    </xdr:from>
    <xdr:ext cx="534377" cy="259045"/>
    <xdr:sp macro="" textlink="">
      <xdr:nvSpPr>
        <xdr:cNvPr id="59" name="人件費最小値テキスト"/>
        <xdr:cNvSpPr txBox="1"/>
      </xdr:nvSpPr>
      <xdr:spPr>
        <a:xfrm>
          <a:off x="4686300" y="66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6377</xdr:rowOff>
    </xdr:from>
    <xdr:to>
      <xdr:col>24</xdr:col>
      <xdr:colOff>152400</xdr:colOff>
      <xdr:row>39</xdr:row>
      <xdr:rowOff>6377</xdr:rowOff>
    </xdr:to>
    <xdr:cxnSp macro="">
      <xdr:nvCxnSpPr>
        <xdr:cNvPr id="60" name="直線コネクタ 59"/>
        <xdr:cNvCxnSpPr/>
      </xdr:nvCxnSpPr>
      <xdr:spPr>
        <a:xfrm>
          <a:off x="4546600" y="66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68203</xdr:rowOff>
    </xdr:from>
    <xdr:ext cx="599010" cy="259045"/>
    <xdr:sp macro="" textlink="">
      <xdr:nvSpPr>
        <xdr:cNvPr id="61" name="人件費最大値テキスト"/>
        <xdr:cNvSpPr txBox="1"/>
      </xdr:nvSpPr>
      <xdr:spPr>
        <a:xfrm>
          <a:off x="4686300" y="48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121526</xdr:rowOff>
    </xdr:from>
    <xdr:to>
      <xdr:col>24</xdr:col>
      <xdr:colOff>152400</xdr:colOff>
      <xdr:row>29</xdr:row>
      <xdr:rowOff>121526</xdr:rowOff>
    </xdr:to>
    <xdr:cxnSp macro="">
      <xdr:nvCxnSpPr>
        <xdr:cNvPr id="62" name="直線コネクタ 61"/>
        <xdr:cNvCxnSpPr/>
      </xdr:nvCxnSpPr>
      <xdr:spPr>
        <a:xfrm>
          <a:off x="4546600" y="50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104969</xdr:rowOff>
    </xdr:from>
    <xdr:to>
      <xdr:col>24</xdr:col>
      <xdr:colOff>63500</xdr:colOff>
      <xdr:row>35</xdr:row>
      <xdr:rowOff>146607</xdr:rowOff>
    </xdr:to>
    <xdr:cxnSp macro="">
      <xdr:nvCxnSpPr>
        <xdr:cNvPr id="63" name="直線コネクタ 62"/>
        <xdr:cNvCxnSpPr/>
      </xdr:nvCxnSpPr>
      <xdr:spPr>
        <a:xfrm flipV="1">
          <a:off x="3797300" y="6105719"/>
          <a:ext cx="8382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68049</xdr:rowOff>
    </xdr:from>
    <xdr:ext cx="599010" cy="259045"/>
    <xdr:sp macro="" textlink="">
      <xdr:nvSpPr>
        <xdr:cNvPr id="64" name="人件費平均値テキスト"/>
        <xdr:cNvSpPr txBox="1"/>
      </xdr:nvSpPr>
      <xdr:spPr>
        <a:xfrm>
          <a:off x="4686300" y="5897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45172</xdr:rowOff>
    </xdr:from>
    <xdr:to>
      <xdr:col>24</xdr:col>
      <xdr:colOff>114300</xdr:colOff>
      <xdr:row>35</xdr:row>
      <xdr:rowOff>146772</xdr:rowOff>
    </xdr:to>
    <xdr:sp macro="" textlink="">
      <xdr:nvSpPr>
        <xdr:cNvPr id="65" name="フローチャート: 判断 64"/>
        <xdr:cNvSpPr/>
      </xdr:nvSpPr>
      <xdr:spPr>
        <a:xfrm>
          <a:off x="4584700" y="60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131275</xdr:rowOff>
    </xdr:from>
    <xdr:to>
      <xdr:col>19</xdr:col>
      <xdr:colOff>177800</xdr:colOff>
      <xdr:row>35</xdr:row>
      <xdr:rowOff>146607</xdr:rowOff>
    </xdr:to>
    <xdr:cxnSp macro="">
      <xdr:nvCxnSpPr>
        <xdr:cNvPr id="66" name="直線コネクタ 65"/>
        <xdr:cNvCxnSpPr/>
      </xdr:nvCxnSpPr>
      <xdr:spPr>
        <a:xfrm>
          <a:off x="2908300" y="6132025"/>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96770</xdr:rowOff>
    </xdr:from>
    <xdr:to>
      <xdr:col>20</xdr:col>
      <xdr:colOff>38100</xdr:colOff>
      <xdr:row>36</xdr:row>
      <xdr:rowOff>26920</xdr:rowOff>
    </xdr:to>
    <xdr:sp macro="" textlink="">
      <xdr:nvSpPr>
        <xdr:cNvPr id="67" name="フローチャート: 判断 66"/>
        <xdr:cNvSpPr/>
      </xdr:nvSpPr>
      <xdr:spPr>
        <a:xfrm>
          <a:off x="37465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18047</xdr:rowOff>
    </xdr:from>
    <xdr:ext cx="534377" cy="259045"/>
    <xdr:sp macro="" textlink="">
      <xdr:nvSpPr>
        <xdr:cNvPr id="68" name="テキスト ボックス 67"/>
        <xdr:cNvSpPr txBox="1"/>
      </xdr:nvSpPr>
      <xdr:spPr>
        <a:xfrm>
          <a:off x="3530111" y="61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131275</xdr:rowOff>
    </xdr:from>
    <xdr:to>
      <xdr:col>15</xdr:col>
      <xdr:colOff>50800</xdr:colOff>
      <xdr:row>36</xdr:row>
      <xdr:rowOff>58792</xdr:rowOff>
    </xdr:to>
    <xdr:cxnSp macro="">
      <xdr:nvCxnSpPr>
        <xdr:cNvPr id="69" name="直線コネクタ 68"/>
        <xdr:cNvCxnSpPr/>
      </xdr:nvCxnSpPr>
      <xdr:spPr>
        <a:xfrm flipV="1">
          <a:off x="2019300" y="6132025"/>
          <a:ext cx="889000" cy="9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129068</xdr:rowOff>
    </xdr:from>
    <xdr:to>
      <xdr:col>15</xdr:col>
      <xdr:colOff>101600</xdr:colOff>
      <xdr:row>36</xdr:row>
      <xdr:rowOff>59218</xdr:rowOff>
    </xdr:to>
    <xdr:sp macro="" textlink="">
      <xdr:nvSpPr>
        <xdr:cNvPr id="70" name="フローチャート: 判断 69"/>
        <xdr:cNvSpPr/>
      </xdr:nvSpPr>
      <xdr:spPr>
        <a:xfrm>
          <a:off x="2857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50345</xdr:rowOff>
    </xdr:from>
    <xdr:ext cx="534377" cy="259045"/>
    <xdr:sp macro="" textlink="">
      <xdr:nvSpPr>
        <xdr:cNvPr id="71" name="テキスト ボックス 70"/>
        <xdr:cNvSpPr txBox="1"/>
      </xdr:nvSpPr>
      <xdr:spPr>
        <a:xfrm>
          <a:off x="2641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58792</xdr:rowOff>
    </xdr:from>
    <xdr:to>
      <xdr:col>10</xdr:col>
      <xdr:colOff>114300</xdr:colOff>
      <xdr:row>37</xdr:row>
      <xdr:rowOff>1740</xdr:rowOff>
    </xdr:to>
    <xdr:cxnSp macro="">
      <xdr:nvCxnSpPr>
        <xdr:cNvPr id="72" name="直線コネクタ 71"/>
        <xdr:cNvCxnSpPr/>
      </xdr:nvCxnSpPr>
      <xdr:spPr>
        <a:xfrm flipV="1">
          <a:off x="1130300" y="6230992"/>
          <a:ext cx="889000" cy="1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35195</xdr:rowOff>
    </xdr:from>
    <xdr:to>
      <xdr:col>10</xdr:col>
      <xdr:colOff>165100</xdr:colOff>
      <xdr:row>36</xdr:row>
      <xdr:rowOff>136795</xdr:rowOff>
    </xdr:to>
    <xdr:sp macro="" textlink="">
      <xdr:nvSpPr>
        <xdr:cNvPr id="73" name="フローチャート: 判断 72"/>
        <xdr:cNvSpPr/>
      </xdr:nvSpPr>
      <xdr:spPr>
        <a:xfrm>
          <a:off x="1968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127922</xdr:rowOff>
    </xdr:from>
    <xdr:ext cx="534377" cy="259045"/>
    <xdr:sp macro="" textlink="">
      <xdr:nvSpPr>
        <xdr:cNvPr id="74" name="テキスト ボックス 73"/>
        <xdr:cNvSpPr txBox="1"/>
      </xdr:nvSpPr>
      <xdr:spPr>
        <a:xfrm>
          <a:off x="1752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15862</xdr:rowOff>
    </xdr:from>
    <xdr:to>
      <xdr:col>6</xdr:col>
      <xdr:colOff>38100</xdr:colOff>
      <xdr:row>37</xdr:row>
      <xdr:rowOff>117462</xdr:rowOff>
    </xdr:to>
    <xdr:sp macro="" textlink="">
      <xdr:nvSpPr>
        <xdr:cNvPr id="75" name="フローチャート: 判断 74"/>
        <xdr:cNvSpPr/>
      </xdr:nvSpPr>
      <xdr:spPr>
        <a:xfrm>
          <a:off x="1079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108589</xdr:rowOff>
    </xdr:from>
    <xdr:ext cx="534377" cy="259045"/>
    <xdr:sp macro="" textlink="">
      <xdr:nvSpPr>
        <xdr:cNvPr id="76" name="テキスト ボックス 75"/>
        <xdr:cNvSpPr txBox="1"/>
      </xdr:nvSpPr>
      <xdr:spPr>
        <a:xfrm>
          <a:off x="863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54169</xdr:rowOff>
    </xdr:from>
    <xdr:to>
      <xdr:col>24</xdr:col>
      <xdr:colOff>114300</xdr:colOff>
      <xdr:row>35</xdr:row>
      <xdr:rowOff>155769</xdr:rowOff>
    </xdr:to>
    <xdr:sp macro="" textlink="">
      <xdr:nvSpPr>
        <xdr:cNvPr id="82" name="楕円 81"/>
        <xdr:cNvSpPr/>
      </xdr:nvSpPr>
      <xdr:spPr>
        <a:xfrm>
          <a:off x="4584700" y="60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32596</xdr:rowOff>
    </xdr:from>
    <xdr:ext cx="599010" cy="259045"/>
    <xdr:sp macro="" textlink="">
      <xdr:nvSpPr>
        <xdr:cNvPr id="83" name="人件費該当値テキスト"/>
        <xdr:cNvSpPr txBox="1"/>
      </xdr:nvSpPr>
      <xdr:spPr>
        <a:xfrm>
          <a:off x="4686300" y="603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95807</xdr:rowOff>
    </xdr:from>
    <xdr:to>
      <xdr:col>20</xdr:col>
      <xdr:colOff>38100</xdr:colOff>
      <xdr:row>36</xdr:row>
      <xdr:rowOff>25957</xdr:rowOff>
    </xdr:to>
    <xdr:sp macro="" textlink="">
      <xdr:nvSpPr>
        <xdr:cNvPr id="84" name="楕円 83"/>
        <xdr:cNvSpPr/>
      </xdr:nvSpPr>
      <xdr:spPr>
        <a:xfrm>
          <a:off x="3746500" y="60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42484</xdr:rowOff>
    </xdr:from>
    <xdr:ext cx="534377" cy="259045"/>
    <xdr:sp macro="" textlink="">
      <xdr:nvSpPr>
        <xdr:cNvPr id="85" name="テキスト ボックス 84"/>
        <xdr:cNvSpPr txBox="1"/>
      </xdr:nvSpPr>
      <xdr:spPr>
        <a:xfrm>
          <a:off x="3530111" y="587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80475</xdr:rowOff>
    </xdr:from>
    <xdr:to>
      <xdr:col>15</xdr:col>
      <xdr:colOff>101600</xdr:colOff>
      <xdr:row>36</xdr:row>
      <xdr:rowOff>10625</xdr:rowOff>
    </xdr:to>
    <xdr:sp macro="" textlink="">
      <xdr:nvSpPr>
        <xdr:cNvPr id="86" name="楕円 85"/>
        <xdr:cNvSpPr/>
      </xdr:nvSpPr>
      <xdr:spPr>
        <a:xfrm>
          <a:off x="2857500" y="60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27152</xdr:rowOff>
    </xdr:from>
    <xdr:ext cx="599010" cy="259045"/>
    <xdr:sp macro="" textlink="">
      <xdr:nvSpPr>
        <xdr:cNvPr id="87" name="テキスト ボックス 86"/>
        <xdr:cNvSpPr txBox="1"/>
      </xdr:nvSpPr>
      <xdr:spPr>
        <a:xfrm>
          <a:off x="2608795" y="585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7992</xdr:rowOff>
    </xdr:from>
    <xdr:to>
      <xdr:col>10</xdr:col>
      <xdr:colOff>165100</xdr:colOff>
      <xdr:row>36</xdr:row>
      <xdr:rowOff>109592</xdr:rowOff>
    </xdr:to>
    <xdr:sp macro="" textlink="">
      <xdr:nvSpPr>
        <xdr:cNvPr id="88" name="楕円 87"/>
        <xdr:cNvSpPr/>
      </xdr:nvSpPr>
      <xdr:spPr>
        <a:xfrm>
          <a:off x="1968500" y="61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126119</xdr:rowOff>
    </xdr:from>
    <xdr:ext cx="534377" cy="259045"/>
    <xdr:sp macro="" textlink="">
      <xdr:nvSpPr>
        <xdr:cNvPr id="89" name="テキスト ボックス 88"/>
        <xdr:cNvSpPr txBox="1"/>
      </xdr:nvSpPr>
      <xdr:spPr>
        <a:xfrm>
          <a:off x="1752111" y="595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122390</xdr:rowOff>
    </xdr:from>
    <xdr:to>
      <xdr:col>6</xdr:col>
      <xdr:colOff>38100</xdr:colOff>
      <xdr:row>37</xdr:row>
      <xdr:rowOff>52540</xdr:rowOff>
    </xdr:to>
    <xdr:sp macro="" textlink="">
      <xdr:nvSpPr>
        <xdr:cNvPr id="90" name="楕円 89"/>
        <xdr:cNvSpPr/>
      </xdr:nvSpPr>
      <xdr:spPr>
        <a:xfrm>
          <a:off x="1079500" y="62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69067</xdr:rowOff>
    </xdr:from>
    <xdr:ext cx="534377" cy="259045"/>
    <xdr:sp macro="" textlink="">
      <xdr:nvSpPr>
        <xdr:cNvPr id="91" name="テキスト ボックス 90"/>
        <xdr:cNvSpPr txBox="1"/>
      </xdr:nvSpPr>
      <xdr:spPr>
        <a:xfrm>
          <a:off x="863111" y="606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8" name="直線コネクタ 117"/>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9" name="物件費最小値テキスト"/>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20" name="直線コネクタ 119"/>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21" name="物件費最大値テキスト"/>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2" name="直線コネクタ 121"/>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22461</xdr:rowOff>
    </xdr:from>
    <xdr:to>
      <xdr:col>24</xdr:col>
      <xdr:colOff>63500</xdr:colOff>
      <xdr:row>55</xdr:row>
      <xdr:rowOff>120955</xdr:rowOff>
    </xdr:to>
    <xdr:cxnSp macro="">
      <xdr:nvCxnSpPr>
        <xdr:cNvPr id="123" name="直線コネクタ 122"/>
        <xdr:cNvCxnSpPr/>
      </xdr:nvCxnSpPr>
      <xdr:spPr>
        <a:xfrm>
          <a:off x="3797300" y="9452211"/>
          <a:ext cx="838200" cy="9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80994</xdr:rowOff>
    </xdr:from>
    <xdr:ext cx="534377" cy="259045"/>
    <xdr:sp macro="" textlink="">
      <xdr:nvSpPr>
        <xdr:cNvPr id="124" name="物件費平均値テキスト"/>
        <xdr:cNvSpPr txBox="1"/>
      </xdr:nvSpPr>
      <xdr:spPr>
        <a:xfrm>
          <a:off x="4686300" y="951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5" name="フローチャート: 判断 124"/>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22461</xdr:rowOff>
    </xdr:from>
    <xdr:to>
      <xdr:col>19</xdr:col>
      <xdr:colOff>177800</xdr:colOff>
      <xdr:row>55</xdr:row>
      <xdr:rowOff>115812</xdr:rowOff>
    </xdr:to>
    <xdr:cxnSp macro="">
      <xdr:nvCxnSpPr>
        <xdr:cNvPr id="126" name="直線コネクタ 125"/>
        <xdr:cNvCxnSpPr/>
      </xdr:nvCxnSpPr>
      <xdr:spPr>
        <a:xfrm flipV="1">
          <a:off x="2908300" y="9452211"/>
          <a:ext cx="889000" cy="9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7" name="フローチャート: 判断 126"/>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45038</xdr:rowOff>
    </xdr:from>
    <xdr:ext cx="534377" cy="259045"/>
    <xdr:sp macro="" textlink="">
      <xdr:nvSpPr>
        <xdr:cNvPr id="128" name="テキスト ボックス 127"/>
        <xdr:cNvSpPr txBox="1"/>
      </xdr:nvSpPr>
      <xdr:spPr>
        <a:xfrm>
          <a:off x="3530111" y="9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115812</xdr:rowOff>
    </xdr:from>
    <xdr:to>
      <xdr:col>15</xdr:col>
      <xdr:colOff>50800</xdr:colOff>
      <xdr:row>55</xdr:row>
      <xdr:rowOff>157498</xdr:rowOff>
    </xdr:to>
    <xdr:cxnSp macro="">
      <xdr:nvCxnSpPr>
        <xdr:cNvPr id="129" name="直線コネクタ 128"/>
        <xdr:cNvCxnSpPr/>
      </xdr:nvCxnSpPr>
      <xdr:spPr>
        <a:xfrm flipV="1">
          <a:off x="2019300" y="9545562"/>
          <a:ext cx="889000" cy="4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30" name="フローチャート: 判断 129"/>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125310</xdr:rowOff>
    </xdr:from>
    <xdr:ext cx="534377" cy="259045"/>
    <xdr:sp macro="" textlink="">
      <xdr:nvSpPr>
        <xdr:cNvPr id="131" name="テキスト ボックス 130"/>
        <xdr:cNvSpPr txBox="1"/>
      </xdr:nvSpPr>
      <xdr:spPr>
        <a:xfrm>
          <a:off x="2641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157498</xdr:rowOff>
    </xdr:from>
    <xdr:to>
      <xdr:col>10</xdr:col>
      <xdr:colOff>114300</xdr:colOff>
      <xdr:row>56</xdr:row>
      <xdr:rowOff>147717</xdr:rowOff>
    </xdr:to>
    <xdr:cxnSp macro="">
      <xdr:nvCxnSpPr>
        <xdr:cNvPr id="132" name="直線コネクタ 131"/>
        <xdr:cNvCxnSpPr/>
      </xdr:nvCxnSpPr>
      <xdr:spPr>
        <a:xfrm flipV="1">
          <a:off x="1130300" y="9587248"/>
          <a:ext cx="889000" cy="16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3" name="フローチャート: 判断 132"/>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161592</xdr:rowOff>
    </xdr:from>
    <xdr:ext cx="534377" cy="259045"/>
    <xdr:sp macro="" textlink="">
      <xdr:nvSpPr>
        <xdr:cNvPr id="134" name="テキスト ボックス 133"/>
        <xdr:cNvSpPr txBox="1"/>
      </xdr:nvSpPr>
      <xdr:spPr>
        <a:xfrm>
          <a:off x="1752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124578</xdr:rowOff>
    </xdr:from>
    <xdr:to>
      <xdr:col>6</xdr:col>
      <xdr:colOff>38100</xdr:colOff>
      <xdr:row>57</xdr:row>
      <xdr:rowOff>54728</xdr:rowOff>
    </xdr:to>
    <xdr:sp macro="" textlink="">
      <xdr:nvSpPr>
        <xdr:cNvPr id="135" name="フローチャート: 判断 134"/>
        <xdr:cNvSpPr/>
      </xdr:nvSpPr>
      <xdr:spPr>
        <a:xfrm>
          <a:off x="1079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45855</xdr:rowOff>
    </xdr:from>
    <xdr:ext cx="534377" cy="259045"/>
    <xdr:sp macro="" textlink="">
      <xdr:nvSpPr>
        <xdr:cNvPr id="136" name="テキスト ボックス 135"/>
        <xdr:cNvSpPr txBox="1"/>
      </xdr:nvSpPr>
      <xdr:spPr>
        <a:xfrm>
          <a:off x="863111" y="98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70155</xdr:rowOff>
    </xdr:from>
    <xdr:to>
      <xdr:col>24</xdr:col>
      <xdr:colOff>114300</xdr:colOff>
      <xdr:row>56</xdr:row>
      <xdr:rowOff>305</xdr:rowOff>
    </xdr:to>
    <xdr:sp macro="" textlink="">
      <xdr:nvSpPr>
        <xdr:cNvPr id="142" name="楕円 141"/>
        <xdr:cNvSpPr/>
      </xdr:nvSpPr>
      <xdr:spPr>
        <a:xfrm>
          <a:off x="4584700" y="94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93032</xdr:rowOff>
    </xdr:from>
    <xdr:ext cx="599010" cy="259045"/>
    <xdr:sp macro="" textlink="">
      <xdr:nvSpPr>
        <xdr:cNvPr id="143" name="物件費該当値テキスト"/>
        <xdr:cNvSpPr txBox="1"/>
      </xdr:nvSpPr>
      <xdr:spPr>
        <a:xfrm>
          <a:off x="4686300" y="935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143111</xdr:rowOff>
    </xdr:from>
    <xdr:to>
      <xdr:col>20</xdr:col>
      <xdr:colOff>38100</xdr:colOff>
      <xdr:row>55</xdr:row>
      <xdr:rowOff>73261</xdr:rowOff>
    </xdr:to>
    <xdr:sp macro="" textlink="">
      <xdr:nvSpPr>
        <xdr:cNvPr id="144" name="楕円 143"/>
        <xdr:cNvSpPr/>
      </xdr:nvSpPr>
      <xdr:spPr>
        <a:xfrm>
          <a:off x="3746500" y="940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89788</xdr:rowOff>
    </xdr:from>
    <xdr:ext cx="599010" cy="259045"/>
    <xdr:sp macro="" textlink="">
      <xdr:nvSpPr>
        <xdr:cNvPr id="145" name="テキスト ボックス 144"/>
        <xdr:cNvSpPr txBox="1"/>
      </xdr:nvSpPr>
      <xdr:spPr>
        <a:xfrm>
          <a:off x="3497795" y="91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65012</xdr:rowOff>
    </xdr:from>
    <xdr:to>
      <xdr:col>15</xdr:col>
      <xdr:colOff>101600</xdr:colOff>
      <xdr:row>55</xdr:row>
      <xdr:rowOff>166612</xdr:rowOff>
    </xdr:to>
    <xdr:sp macro="" textlink="">
      <xdr:nvSpPr>
        <xdr:cNvPr id="146" name="楕円 145"/>
        <xdr:cNvSpPr/>
      </xdr:nvSpPr>
      <xdr:spPr>
        <a:xfrm>
          <a:off x="2857500" y="949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11689</xdr:rowOff>
    </xdr:from>
    <xdr:ext cx="599010" cy="259045"/>
    <xdr:sp macro="" textlink="">
      <xdr:nvSpPr>
        <xdr:cNvPr id="147" name="テキスト ボックス 146"/>
        <xdr:cNvSpPr txBox="1"/>
      </xdr:nvSpPr>
      <xdr:spPr>
        <a:xfrm>
          <a:off x="2608795" y="9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106698</xdr:rowOff>
    </xdr:from>
    <xdr:to>
      <xdr:col>10</xdr:col>
      <xdr:colOff>165100</xdr:colOff>
      <xdr:row>56</xdr:row>
      <xdr:rowOff>36848</xdr:rowOff>
    </xdr:to>
    <xdr:sp macro="" textlink="">
      <xdr:nvSpPr>
        <xdr:cNvPr id="148" name="楕円 147"/>
        <xdr:cNvSpPr/>
      </xdr:nvSpPr>
      <xdr:spPr>
        <a:xfrm>
          <a:off x="1968500" y="9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53375</xdr:rowOff>
    </xdr:from>
    <xdr:ext cx="534377" cy="259045"/>
    <xdr:sp macro="" textlink="">
      <xdr:nvSpPr>
        <xdr:cNvPr id="149" name="テキスト ボックス 148"/>
        <xdr:cNvSpPr txBox="1"/>
      </xdr:nvSpPr>
      <xdr:spPr>
        <a:xfrm>
          <a:off x="1752111" y="931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96917</xdr:rowOff>
    </xdr:from>
    <xdr:to>
      <xdr:col>6</xdr:col>
      <xdr:colOff>38100</xdr:colOff>
      <xdr:row>57</xdr:row>
      <xdr:rowOff>27067</xdr:rowOff>
    </xdr:to>
    <xdr:sp macro="" textlink="">
      <xdr:nvSpPr>
        <xdr:cNvPr id="150" name="楕円 149"/>
        <xdr:cNvSpPr/>
      </xdr:nvSpPr>
      <xdr:spPr>
        <a:xfrm>
          <a:off x="1079500" y="96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43594</xdr:rowOff>
    </xdr:from>
    <xdr:ext cx="534377" cy="259045"/>
    <xdr:sp macro="" textlink="">
      <xdr:nvSpPr>
        <xdr:cNvPr id="151" name="テキスト ボックス 150"/>
        <xdr:cNvSpPr txBox="1"/>
      </xdr:nvSpPr>
      <xdr:spPr>
        <a:xfrm>
          <a:off x="863111" y="947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3" name="直線コネクタ 172"/>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4" name="維持補修費最小値テキスト"/>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5" name="直線コネクタ 174"/>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6" name="維持補修費最大値テキスト"/>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7" name="直線コネクタ 176"/>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32258</xdr:rowOff>
    </xdr:from>
    <xdr:to>
      <xdr:col>24</xdr:col>
      <xdr:colOff>63500</xdr:colOff>
      <xdr:row>74</xdr:row>
      <xdr:rowOff>101844</xdr:rowOff>
    </xdr:to>
    <xdr:cxnSp macro="">
      <xdr:nvCxnSpPr>
        <xdr:cNvPr id="178" name="直線コネクタ 177"/>
        <xdr:cNvCxnSpPr/>
      </xdr:nvCxnSpPr>
      <xdr:spPr>
        <a:xfrm>
          <a:off x="3797300" y="12548108"/>
          <a:ext cx="838200" cy="24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29151</xdr:rowOff>
    </xdr:from>
    <xdr:ext cx="469744" cy="259045"/>
    <xdr:sp macro="" textlink="">
      <xdr:nvSpPr>
        <xdr:cNvPr id="179" name="維持補修費平均値テキスト"/>
        <xdr:cNvSpPr txBox="1"/>
      </xdr:nvSpPr>
      <xdr:spPr>
        <a:xfrm>
          <a:off x="4686300" y="13059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80" name="フローチャート: 判断 179"/>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120086</xdr:rowOff>
    </xdr:from>
    <xdr:to>
      <xdr:col>19</xdr:col>
      <xdr:colOff>177800</xdr:colOff>
      <xdr:row>73</xdr:row>
      <xdr:rowOff>32258</xdr:rowOff>
    </xdr:to>
    <xdr:cxnSp macro="">
      <xdr:nvCxnSpPr>
        <xdr:cNvPr id="181" name="直線コネクタ 180"/>
        <xdr:cNvCxnSpPr/>
      </xdr:nvCxnSpPr>
      <xdr:spPr>
        <a:xfrm>
          <a:off x="2908300" y="12293036"/>
          <a:ext cx="889000" cy="25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2" name="フローチャート: 判断 181"/>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115378</xdr:rowOff>
    </xdr:from>
    <xdr:ext cx="469744" cy="259045"/>
    <xdr:sp macro="" textlink="">
      <xdr:nvSpPr>
        <xdr:cNvPr id="183" name="テキスト ボックス 182"/>
        <xdr:cNvSpPr txBox="1"/>
      </xdr:nvSpPr>
      <xdr:spPr>
        <a:xfrm>
          <a:off x="3562428" y="131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77978</xdr:rowOff>
    </xdr:from>
    <xdr:to>
      <xdr:col>15</xdr:col>
      <xdr:colOff>50800</xdr:colOff>
      <xdr:row>71</xdr:row>
      <xdr:rowOff>120086</xdr:rowOff>
    </xdr:to>
    <xdr:cxnSp macro="">
      <xdr:nvCxnSpPr>
        <xdr:cNvPr id="184" name="直線コネクタ 183"/>
        <xdr:cNvCxnSpPr/>
      </xdr:nvCxnSpPr>
      <xdr:spPr>
        <a:xfrm>
          <a:off x="2019300" y="12079478"/>
          <a:ext cx="889000" cy="21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5" name="フローチャート: 判断 184"/>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6" name="テキスト ボックス 185"/>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77978</xdr:rowOff>
    </xdr:from>
    <xdr:to>
      <xdr:col>10</xdr:col>
      <xdr:colOff>114300</xdr:colOff>
      <xdr:row>76</xdr:row>
      <xdr:rowOff>162697</xdr:rowOff>
    </xdr:to>
    <xdr:cxnSp macro="">
      <xdr:nvCxnSpPr>
        <xdr:cNvPr id="187" name="直線コネクタ 186"/>
        <xdr:cNvCxnSpPr/>
      </xdr:nvCxnSpPr>
      <xdr:spPr>
        <a:xfrm flipV="1">
          <a:off x="1130300" y="12079478"/>
          <a:ext cx="889000" cy="11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8" name="フローチャート: 判断 187"/>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92198</xdr:rowOff>
    </xdr:from>
    <xdr:ext cx="469744" cy="259045"/>
    <xdr:sp macro="" textlink="">
      <xdr:nvSpPr>
        <xdr:cNvPr id="189" name="テキスト ボックス 188"/>
        <xdr:cNvSpPr txBox="1"/>
      </xdr:nvSpPr>
      <xdr:spPr>
        <a:xfrm>
          <a:off x="1784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144724</xdr:rowOff>
    </xdr:from>
    <xdr:to>
      <xdr:col>6</xdr:col>
      <xdr:colOff>38100</xdr:colOff>
      <xdr:row>77</xdr:row>
      <xdr:rowOff>74874</xdr:rowOff>
    </xdr:to>
    <xdr:sp macro="" textlink="">
      <xdr:nvSpPr>
        <xdr:cNvPr id="190" name="フローチャート: 判断 189"/>
        <xdr:cNvSpPr/>
      </xdr:nvSpPr>
      <xdr:spPr>
        <a:xfrm>
          <a:off x="1079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66001</xdr:rowOff>
    </xdr:from>
    <xdr:ext cx="469744" cy="259045"/>
    <xdr:sp macro="" textlink="">
      <xdr:nvSpPr>
        <xdr:cNvPr id="191" name="テキスト ボックス 190"/>
        <xdr:cNvSpPr txBox="1"/>
      </xdr:nvSpPr>
      <xdr:spPr>
        <a:xfrm>
          <a:off x="895428" y="1326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51044</xdr:rowOff>
    </xdr:from>
    <xdr:to>
      <xdr:col>24</xdr:col>
      <xdr:colOff>114300</xdr:colOff>
      <xdr:row>74</xdr:row>
      <xdr:rowOff>152644</xdr:rowOff>
    </xdr:to>
    <xdr:sp macro="" textlink="">
      <xdr:nvSpPr>
        <xdr:cNvPr id="197" name="楕円 196"/>
        <xdr:cNvSpPr/>
      </xdr:nvSpPr>
      <xdr:spPr>
        <a:xfrm>
          <a:off x="4584700" y="127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73921</xdr:rowOff>
    </xdr:from>
    <xdr:ext cx="534377" cy="259045"/>
    <xdr:sp macro="" textlink="">
      <xdr:nvSpPr>
        <xdr:cNvPr id="198" name="維持補修費該当値テキスト"/>
        <xdr:cNvSpPr txBox="1"/>
      </xdr:nvSpPr>
      <xdr:spPr>
        <a:xfrm>
          <a:off x="4686300" y="1258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152908</xdr:rowOff>
    </xdr:from>
    <xdr:to>
      <xdr:col>20</xdr:col>
      <xdr:colOff>38100</xdr:colOff>
      <xdr:row>73</xdr:row>
      <xdr:rowOff>83058</xdr:rowOff>
    </xdr:to>
    <xdr:sp macro="" textlink="">
      <xdr:nvSpPr>
        <xdr:cNvPr id="199" name="楕円 198"/>
        <xdr:cNvSpPr/>
      </xdr:nvSpPr>
      <xdr:spPr>
        <a:xfrm>
          <a:off x="3746500" y="124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99585</xdr:rowOff>
    </xdr:from>
    <xdr:ext cx="534377" cy="259045"/>
    <xdr:sp macro="" textlink="">
      <xdr:nvSpPr>
        <xdr:cNvPr id="200" name="テキスト ボックス 199"/>
        <xdr:cNvSpPr txBox="1"/>
      </xdr:nvSpPr>
      <xdr:spPr>
        <a:xfrm>
          <a:off x="3530111" y="122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69286</xdr:rowOff>
    </xdr:from>
    <xdr:to>
      <xdr:col>15</xdr:col>
      <xdr:colOff>101600</xdr:colOff>
      <xdr:row>71</xdr:row>
      <xdr:rowOff>170886</xdr:rowOff>
    </xdr:to>
    <xdr:sp macro="" textlink="">
      <xdr:nvSpPr>
        <xdr:cNvPr id="201" name="楕円 200"/>
        <xdr:cNvSpPr/>
      </xdr:nvSpPr>
      <xdr:spPr>
        <a:xfrm>
          <a:off x="2857500" y="1224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15963</xdr:rowOff>
    </xdr:from>
    <xdr:ext cx="534377" cy="259045"/>
    <xdr:sp macro="" textlink="">
      <xdr:nvSpPr>
        <xdr:cNvPr id="202" name="テキスト ボックス 201"/>
        <xdr:cNvSpPr txBox="1"/>
      </xdr:nvSpPr>
      <xdr:spPr>
        <a:xfrm>
          <a:off x="2641111" y="12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27178</xdr:rowOff>
    </xdr:from>
    <xdr:to>
      <xdr:col>10</xdr:col>
      <xdr:colOff>165100</xdr:colOff>
      <xdr:row>70</xdr:row>
      <xdr:rowOff>128778</xdr:rowOff>
    </xdr:to>
    <xdr:sp macro="" textlink="">
      <xdr:nvSpPr>
        <xdr:cNvPr id="203" name="楕円 202"/>
        <xdr:cNvSpPr/>
      </xdr:nvSpPr>
      <xdr:spPr>
        <a:xfrm>
          <a:off x="1968500" y="120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68</xdr:row>
      <xdr:rowOff>145305</xdr:rowOff>
    </xdr:from>
    <xdr:ext cx="534377" cy="259045"/>
    <xdr:sp macro="" textlink="">
      <xdr:nvSpPr>
        <xdr:cNvPr id="204" name="テキスト ボックス 203"/>
        <xdr:cNvSpPr txBox="1"/>
      </xdr:nvSpPr>
      <xdr:spPr>
        <a:xfrm>
          <a:off x="1752111" y="118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111897</xdr:rowOff>
    </xdr:from>
    <xdr:to>
      <xdr:col>6</xdr:col>
      <xdr:colOff>38100</xdr:colOff>
      <xdr:row>77</xdr:row>
      <xdr:rowOff>42047</xdr:rowOff>
    </xdr:to>
    <xdr:sp macro="" textlink="">
      <xdr:nvSpPr>
        <xdr:cNvPr id="205" name="楕円 204"/>
        <xdr:cNvSpPr/>
      </xdr:nvSpPr>
      <xdr:spPr>
        <a:xfrm>
          <a:off x="1079500" y="1314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58574</xdr:rowOff>
    </xdr:from>
    <xdr:ext cx="469744" cy="259045"/>
    <xdr:sp macro="" textlink="">
      <xdr:nvSpPr>
        <xdr:cNvPr id="206" name="テキスト ボックス 205"/>
        <xdr:cNvSpPr txBox="1"/>
      </xdr:nvSpPr>
      <xdr:spPr>
        <a:xfrm>
          <a:off x="895428" y="1291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3" name="直線コネクタ 232"/>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4" name="扶助費最小値テキスト"/>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5" name="直線コネクタ 234"/>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6" name="扶助費最大値テキスト"/>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7" name="直線コネクタ 236"/>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67300</xdr:rowOff>
    </xdr:from>
    <xdr:to>
      <xdr:col>24</xdr:col>
      <xdr:colOff>63500</xdr:colOff>
      <xdr:row>93</xdr:row>
      <xdr:rowOff>149743</xdr:rowOff>
    </xdr:to>
    <xdr:cxnSp macro="">
      <xdr:nvCxnSpPr>
        <xdr:cNvPr id="238" name="直線コネクタ 237"/>
        <xdr:cNvCxnSpPr/>
      </xdr:nvCxnSpPr>
      <xdr:spPr>
        <a:xfrm flipV="1">
          <a:off x="3797300" y="16012150"/>
          <a:ext cx="838200" cy="8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142684</xdr:rowOff>
    </xdr:from>
    <xdr:ext cx="534377" cy="259045"/>
    <xdr:sp macro="" textlink="">
      <xdr:nvSpPr>
        <xdr:cNvPr id="239" name="扶助費平均値テキスト"/>
        <xdr:cNvSpPr txBox="1"/>
      </xdr:nvSpPr>
      <xdr:spPr>
        <a:xfrm>
          <a:off x="4686300" y="16258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40" name="フローチャート: 判断 239"/>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44537</xdr:rowOff>
    </xdr:from>
    <xdr:to>
      <xdr:col>19</xdr:col>
      <xdr:colOff>177800</xdr:colOff>
      <xdr:row>93</xdr:row>
      <xdr:rowOff>149743</xdr:rowOff>
    </xdr:to>
    <xdr:cxnSp macro="">
      <xdr:nvCxnSpPr>
        <xdr:cNvPr id="241" name="直線コネクタ 240"/>
        <xdr:cNvCxnSpPr/>
      </xdr:nvCxnSpPr>
      <xdr:spPr>
        <a:xfrm>
          <a:off x="2908300" y="15989387"/>
          <a:ext cx="889000" cy="1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2" name="フローチャート: 判断 241"/>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37168</xdr:rowOff>
    </xdr:from>
    <xdr:ext cx="534377" cy="259045"/>
    <xdr:sp macro="" textlink="">
      <xdr:nvSpPr>
        <xdr:cNvPr id="243" name="テキスト ボックス 242"/>
        <xdr:cNvSpPr txBox="1"/>
      </xdr:nvSpPr>
      <xdr:spPr>
        <a:xfrm>
          <a:off x="3530111" y="1649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44537</xdr:rowOff>
    </xdr:from>
    <xdr:to>
      <xdr:col>15</xdr:col>
      <xdr:colOff>50800</xdr:colOff>
      <xdr:row>95</xdr:row>
      <xdr:rowOff>51003</xdr:rowOff>
    </xdr:to>
    <xdr:cxnSp macro="">
      <xdr:nvCxnSpPr>
        <xdr:cNvPr id="244" name="直線コネクタ 243"/>
        <xdr:cNvCxnSpPr/>
      </xdr:nvCxnSpPr>
      <xdr:spPr>
        <a:xfrm flipV="1">
          <a:off x="2019300" y="15989387"/>
          <a:ext cx="889000" cy="34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5" name="フローチャート: 判断 244"/>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21640</xdr:rowOff>
    </xdr:from>
    <xdr:ext cx="534377" cy="259045"/>
    <xdr:sp macro="" textlink="">
      <xdr:nvSpPr>
        <xdr:cNvPr id="246" name="テキスト ボックス 245"/>
        <xdr:cNvSpPr txBox="1"/>
      </xdr:nvSpPr>
      <xdr:spPr>
        <a:xfrm>
          <a:off x="2641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51003</xdr:rowOff>
    </xdr:from>
    <xdr:to>
      <xdr:col>10</xdr:col>
      <xdr:colOff>114300</xdr:colOff>
      <xdr:row>95</xdr:row>
      <xdr:rowOff>114636</xdr:rowOff>
    </xdr:to>
    <xdr:cxnSp macro="">
      <xdr:nvCxnSpPr>
        <xdr:cNvPr id="247" name="直線コネクタ 246"/>
        <xdr:cNvCxnSpPr/>
      </xdr:nvCxnSpPr>
      <xdr:spPr>
        <a:xfrm flipV="1">
          <a:off x="1130300" y="16338753"/>
          <a:ext cx="889000" cy="6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8" name="フローチャート: 判断 247"/>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122028</xdr:rowOff>
    </xdr:from>
    <xdr:ext cx="534377" cy="259045"/>
    <xdr:sp macro="" textlink="">
      <xdr:nvSpPr>
        <xdr:cNvPr id="249" name="テキスト ボックス 248"/>
        <xdr:cNvSpPr txBox="1"/>
      </xdr:nvSpPr>
      <xdr:spPr>
        <a:xfrm>
          <a:off x="1752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39294</xdr:rowOff>
    </xdr:from>
    <xdr:to>
      <xdr:col>6</xdr:col>
      <xdr:colOff>38100</xdr:colOff>
      <xdr:row>97</xdr:row>
      <xdr:rowOff>140894</xdr:rowOff>
    </xdr:to>
    <xdr:sp macro="" textlink="">
      <xdr:nvSpPr>
        <xdr:cNvPr id="250" name="フローチャート: 判断 249"/>
        <xdr:cNvSpPr/>
      </xdr:nvSpPr>
      <xdr:spPr>
        <a:xfrm>
          <a:off x="1079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132021</xdr:rowOff>
    </xdr:from>
    <xdr:ext cx="534377" cy="259045"/>
    <xdr:sp macro="" textlink="">
      <xdr:nvSpPr>
        <xdr:cNvPr id="251" name="テキスト ボックス 250"/>
        <xdr:cNvSpPr txBox="1"/>
      </xdr:nvSpPr>
      <xdr:spPr>
        <a:xfrm>
          <a:off x="863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16500</xdr:rowOff>
    </xdr:from>
    <xdr:to>
      <xdr:col>24</xdr:col>
      <xdr:colOff>114300</xdr:colOff>
      <xdr:row>93</xdr:row>
      <xdr:rowOff>118100</xdr:rowOff>
    </xdr:to>
    <xdr:sp macro="" textlink="">
      <xdr:nvSpPr>
        <xdr:cNvPr id="257" name="楕円 256"/>
        <xdr:cNvSpPr/>
      </xdr:nvSpPr>
      <xdr:spPr>
        <a:xfrm>
          <a:off x="4584700" y="159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39377</xdr:rowOff>
    </xdr:from>
    <xdr:ext cx="599010" cy="259045"/>
    <xdr:sp macro="" textlink="">
      <xdr:nvSpPr>
        <xdr:cNvPr id="258" name="扶助費該当値テキスト"/>
        <xdr:cNvSpPr txBox="1"/>
      </xdr:nvSpPr>
      <xdr:spPr>
        <a:xfrm>
          <a:off x="4686300" y="1581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98943</xdr:rowOff>
    </xdr:from>
    <xdr:to>
      <xdr:col>20</xdr:col>
      <xdr:colOff>38100</xdr:colOff>
      <xdr:row>94</xdr:row>
      <xdr:rowOff>29093</xdr:rowOff>
    </xdr:to>
    <xdr:sp macro="" textlink="">
      <xdr:nvSpPr>
        <xdr:cNvPr id="259" name="楕円 258"/>
        <xdr:cNvSpPr/>
      </xdr:nvSpPr>
      <xdr:spPr>
        <a:xfrm>
          <a:off x="3746500" y="160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45620</xdr:rowOff>
    </xdr:from>
    <xdr:ext cx="534377" cy="259045"/>
    <xdr:sp macro="" textlink="">
      <xdr:nvSpPr>
        <xdr:cNvPr id="260" name="テキスト ボックス 259"/>
        <xdr:cNvSpPr txBox="1"/>
      </xdr:nvSpPr>
      <xdr:spPr>
        <a:xfrm>
          <a:off x="3530111" y="1581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165187</xdr:rowOff>
    </xdr:from>
    <xdr:to>
      <xdr:col>15</xdr:col>
      <xdr:colOff>101600</xdr:colOff>
      <xdr:row>93</xdr:row>
      <xdr:rowOff>95337</xdr:rowOff>
    </xdr:to>
    <xdr:sp macro="" textlink="">
      <xdr:nvSpPr>
        <xdr:cNvPr id="261" name="楕円 260"/>
        <xdr:cNvSpPr/>
      </xdr:nvSpPr>
      <xdr:spPr>
        <a:xfrm>
          <a:off x="2857500" y="1593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111864</xdr:rowOff>
    </xdr:from>
    <xdr:ext cx="599010" cy="259045"/>
    <xdr:sp macro="" textlink="">
      <xdr:nvSpPr>
        <xdr:cNvPr id="262" name="テキスト ボックス 261"/>
        <xdr:cNvSpPr txBox="1"/>
      </xdr:nvSpPr>
      <xdr:spPr>
        <a:xfrm>
          <a:off x="2608795" y="1571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203</xdr:rowOff>
    </xdr:from>
    <xdr:to>
      <xdr:col>10</xdr:col>
      <xdr:colOff>165100</xdr:colOff>
      <xdr:row>95</xdr:row>
      <xdr:rowOff>101803</xdr:rowOff>
    </xdr:to>
    <xdr:sp macro="" textlink="">
      <xdr:nvSpPr>
        <xdr:cNvPr id="263" name="楕円 262"/>
        <xdr:cNvSpPr/>
      </xdr:nvSpPr>
      <xdr:spPr>
        <a:xfrm>
          <a:off x="1968500" y="162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118330</xdr:rowOff>
    </xdr:from>
    <xdr:ext cx="534377" cy="259045"/>
    <xdr:sp macro="" textlink="">
      <xdr:nvSpPr>
        <xdr:cNvPr id="264" name="テキスト ボックス 263"/>
        <xdr:cNvSpPr txBox="1"/>
      </xdr:nvSpPr>
      <xdr:spPr>
        <a:xfrm>
          <a:off x="1752111" y="160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63836</xdr:rowOff>
    </xdr:from>
    <xdr:to>
      <xdr:col>6</xdr:col>
      <xdr:colOff>38100</xdr:colOff>
      <xdr:row>95</xdr:row>
      <xdr:rowOff>165436</xdr:rowOff>
    </xdr:to>
    <xdr:sp macro="" textlink="">
      <xdr:nvSpPr>
        <xdr:cNvPr id="265" name="楕円 264"/>
        <xdr:cNvSpPr/>
      </xdr:nvSpPr>
      <xdr:spPr>
        <a:xfrm>
          <a:off x="1079500" y="163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10513</xdr:rowOff>
    </xdr:from>
    <xdr:ext cx="534377" cy="259045"/>
    <xdr:sp macro="" textlink="">
      <xdr:nvSpPr>
        <xdr:cNvPr id="266" name="テキスト ボックス 265"/>
        <xdr:cNvSpPr txBox="1"/>
      </xdr:nvSpPr>
      <xdr:spPr>
        <a:xfrm>
          <a:off x="863111" y="1612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9" name="テキスト ボックス 27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125079</xdr:rowOff>
    </xdr:from>
    <xdr:to>
      <xdr:col>54</xdr:col>
      <xdr:colOff>189865</xdr:colOff>
      <xdr:row>38</xdr:row>
      <xdr:rowOff>142105</xdr:rowOff>
    </xdr:to>
    <xdr:cxnSp macro="">
      <xdr:nvCxnSpPr>
        <xdr:cNvPr id="289" name="直線コネクタ 288"/>
        <xdr:cNvCxnSpPr/>
      </xdr:nvCxnSpPr>
      <xdr:spPr>
        <a:xfrm flipV="1">
          <a:off x="10475595" y="5611479"/>
          <a:ext cx="1270" cy="104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145932</xdr:rowOff>
    </xdr:from>
    <xdr:ext cx="534377" cy="259045"/>
    <xdr:sp macro="" textlink="">
      <xdr:nvSpPr>
        <xdr:cNvPr id="290" name="補助費等最小値テキスト"/>
        <xdr:cNvSpPr txBox="1"/>
      </xdr:nvSpPr>
      <xdr:spPr>
        <a:xfrm>
          <a:off x="10528300" y="66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142105</xdr:rowOff>
    </xdr:from>
    <xdr:to>
      <xdr:col>55</xdr:col>
      <xdr:colOff>88900</xdr:colOff>
      <xdr:row>38</xdr:row>
      <xdr:rowOff>142105</xdr:rowOff>
    </xdr:to>
    <xdr:cxnSp macro="">
      <xdr:nvCxnSpPr>
        <xdr:cNvPr id="291" name="直線コネクタ 290"/>
        <xdr:cNvCxnSpPr/>
      </xdr:nvCxnSpPr>
      <xdr:spPr>
        <a:xfrm>
          <a:off x="10388600" y="665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71756</xdr:rowOff>
    </xdr:from>
    <xdr:ext cx="599010" cy="259045"/>
    <xdr:sp macro="" textlink="">
      <xdr:nvSpPr>
        <xdr:cNvPr id="292" name="補助費等最大値テキスト"/>
        <xdr:cNvSpPr txBox="1"/>
      </xdr:nvSpPr>
      <xdr:spPr>
        <a:xfrm>
          <a:off x="10528300" y="538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125079</xdr:rowOff>
    </xdr:from>
    <xdr:to>
      <xdr:col>55</xdr:col>
      <xdr:colOff>88900</xdr:colOff>
      <xdr:row>32</xdr:row>
      <xdr:rowOff>125079</xdr:rowOff>
    </xdr:to>
    <xdr:cxnSp macro="">
      <xdr:nvCxnSpPr>
        <xdr:cNvPr id="293" name="直線コネクタ 292"/>
        <xdr:cNvCxnSpPr/>
      </xdr:nvCxnSpPr>
      <xdr:spPr>
        <a:xfrm>
          <a:off x="10388600" y="561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120077</xdr:rowOff>
    </xdr:from>
    <xdr:to>
      <xdr:col>55</xdr:col>
      <xdr:colOff>0</xdr:colOff>
      <xdr:row>35</xdr:row>
      <xdr:rowOff>132485</xdr:rowOff>
    </xdr:to>
    <xdr:cxnSp macro="">
      <xdr:nvCxnSpPr>
        <xdr:cNvPr id="294" name="直線コネクタ 293"/>
        <xdr:cNvCxnSpPr/>
      </xdr:nvCxnSpPr>
      <xdr:spPr>
        <a:xfrm>
          <a:off x="9639300" y="6120827"/>
          <a:ext cx="838200" cy="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127686</xdr:rowOff>
    </xdr:from>
    <xdr:ext cx="534377" cy="259045"/>
    <xdr:sp macro="" textlink="">
      <xdr:nvSpPr>
        <xdr:cNvPr id="295" name="補助費等平均値テキスト"/>
        <xdr:cNvSpPr txBox="1"/>
      </xdr:nvSpPr>
      <xdr:spPr>
        <a:xfrm>
          <a:off x="10528300" y="612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149259</xdr:rowOff>
    </xdr:from>
    <xdr:to>
      <xdr:col>55</xdr:col>
      <xdr:colOff>50800</xdr:colOff>
      <xdr:row>36</xdr:row>
      <xdr:rowOff>79409</xdr:rowOff>
    </xdr:to>
    <xdr:sp macro="" textlink="">
      <xdr:nvSpPr>
        <xdr:cNvPr id="296" name="フローチャート: 判断 295"/>
        <xdr:cNvSpPr/>
      </xdr:nvSpPr>
      <xdr:spPr>
        <a:xfrm>
          <a:off x="10426700" y="615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62717</xdr:rowOff>
    </xdr:from>
    <xdr:to>
      <xdr:col>50</xdr:col>
      <xdr:colOff>114300</xdr:colOff>
      <xdr:row>35</xdr:row>
      <xdr:rowOff>120077</xdr:rowOff>
    </xdr:to>
    <xdr:cxnSp macro="">
      <xdr:nvCxnSpPr>
        <xdr:cNvPr id="297" name="直線コネクタ 296"/>
        <xdr:cNvCxnSpPr/>
      </xdr:nvCxnSpPr>
      <xdr:spPr>
        <a:xfrm>
          <a:off x="8750300" y="6063467"/>
          <a:ext cx="889000" cy="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163040</xdr:rowOff>
    </xdr:from>
    <xdr:to>
      <xdr:col>50</xdr:col>
      <xdr:colOff>165100</xdr:colOff>
      <xdr:row>36</xdr:row>
      <xdr:rowOff>93190</xdr:rowOff>
    </xdr:to>
    <xdr:sp macro="" textlink="">
      <xdr:nvSpPr>
        <xdr:cNvPr id="298" name="フローチャート: 判断 297"/>
        <xdr:cNvSpPr/>
      </xdr:nvSpPr>
      <xdr:spPr>
        <a:xfrm>
          <a:off x="95885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84317</xdr:rowOff>
    </xdr:from>
    <xdr:ext cx="534377" cy="259045"/>
    <xdr:sp macro="" textlink="">
      <xdr:nvSpPr>
        <xdr:cNvPr id="299" name="テキスト ボックス 298"/>
        <xdr:cNvSpPr txBox="1"/>
      </xdr:nvSpPr>
      <xdr:spPr>
        <a:xfrm>
          <a:off x="9372111" y="6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112990</xdr:rowOff>
    </xdr:from>
    <xdr:to>
      <xdr:col>45</xdr:col>
      <xdr:colOff>177800</xdr:colOff>
      <xdr:row>35</xdr:row>
      <xdr:rowOff>62717</xdr:rowOff>
    </xdr:to>
    <xdr:cxnSp macro="">
      <xdr:nvCxnSpPr>
        <xdr:cNvPr id="300" name="直線コネクタ 299"/>
        <xdr:cNvCxnSpPr/>
      </xdr:nvCxnSpPr>
      <xdr:spPr>
        <a:xfrm>
          <a:off x="7861300" y="5256490"/>
          <a:ext cx="889000" cy="8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51903</xdr:rowOff>
    </xdr:from>
    <xdr:to>
      <xdr:col>46</xdr:col>
      <xdr:colOff>38100</xdr:colOff>
      <xdr:row>36</xdr:row>
      <xdr:rowOff>153503</xdr:rowOff>
    </xdr:to>
    <xdr:sp macro="" textlink="">
      <xdr:nvSpPr>
        <xdr:cNvPr id="301" name="フローチャート: 判断 300"/>
        <xdr:cNvSpPr/>
      </xdr:nvSpPr>
      <xdr:spPr>
        <a:xfrm>
          <a:off x="8699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144630</xdr:rowOff>
    </xdr:from>
    <xdr:ext cx="534377" cy="259045"/>
    <xdr:sp macro="" textlink="">
      <xdr:nvSpPr>
        <xdr:cNvPr id="302" name="テキスト ボックス 301"/>
        <xdr:cNvSpPr txBox="1"/>
      </xdr:nvSpPr>
      <xdr:spPr>
        <a:xfrm>
          <a:off x="8483111" y="63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112990</xdr:rowOff>
    </xdr:from>
    <xdr:to>
      <xdr:col>41</xdr:col>
      <xdr:colOff>50800</xdr:colOff>
      <xdr:row>35</xdr:row>
      <xdr:rowOff>95260</xdr:rowOff>
    </xdr:to>
    <xdr:cxnSp macro="">
      <xdr:nvCxnSpPr>
        <xdr:cNvPr id="303" name="直線コネクタ 302"/>
        <xdr:cNvCxnSpPr/>
      </xdr:nvCxnSpPr>
      <xdr:spPr>
        <a:xfrm flipV="1">
          <a:off x="6972300" y="5256490"/>
          <a:ext cx="889000" cy="83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119807</xdr:rowOff>
    </xdr:from>
    <xdr:to>
      <xdr:col>41</xdr:col>
      <xdr:colOff>101600</xdr:colOff>
      <xdr:row>31</xdr:row>
      <xdr:rowOff>49957</xdr:rowOff>
    </xdr:to>
    <xdr:sp macro="" textlink="">
      <xdr:nvSpPr>
        <xdr:cNvPr id="304" name="フローチャート: 判断 303"/>
        <xdr:cNvSpPr/>
      </xdr:nvSpPr>
      <xdr:spPr>
        <a:xfrm>
          <a:off x="7810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41084</xdr:rowOff>
    </xdr:from>
    <xdr:ext cx="599010" cy="259045"/>
    <xdr:sp macro="" textlink="">
      <xdr:nvSpPr>
        <xdr:cNvPr id="305" name="テキスト ボックス 304"/>
        <xdr:cNvSpPr txBox="1"/>
      </xdr:nvSpPr>
      <xdr:spPr>
        <a:xfrm>
          <a:off x="7561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73501</xdr:rowOff>
    </xdr:from>
    <xdr:to>
      <xdr:col>36</xdr:col>
      <xdr:colOff>165100</xdr:colOff>
      <xdr:row>37</xdr:row>
      <xdr:rowOff>3651</xdr:rowOff>
    </xdr:to>
    <xdr:sp macro="" textlink="">
      <xdr:nvSpPr>
        <xdr:cNvPr id="306" name="フローチャート: 判断 305"/>
        <xdr:cNvSpPr/>
      </xdr:nvSpPr>
      <xdr:spPr>
        <a:xfrm>
          <a:off x="6921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166228</xdr:rowOff>
    </xdr:from>
    <xdr:ext cx="534377" cy="259045"/>
    <xdr:sp macro="" textlink="">
      <xdr:nvSpPr>
        <xdr:cNvPr id="307" name="テキスト ボックス 306"/>
        <xdr:cNvSpPr txBox="1"/>
      </xdr:nvSpPr>
      <xdr:spPr>
        <a:xfrm>
          <a:off x="6705111" y="63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81685</xdr:rowOff>
    </xdr:from>
    <xdr:to>
      <xdr:col>55</xdr:col>
      <xdr:colOff>50800</xdr:colOff>
      <xdr:row>36</xdr:row>
      <xdr:rowOff>11835</xdr:rowOff>
    </xdr:to>
    <xdr:sp macro="" textlink="">
      <xdr:nvSpPr>
        <xdr:cNvPr id="313" name="楕円 312"/>
        <xdr:cNvSpPr/>
      </xdr:nvSpPr>
      <xdr:spPr>
        <a:xfrm>
          <a:off x="10426700" y="60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104562</xdr:rowOff>
    </xdr:from>
    <xdr:ext cx="599010" cy="259045"/>
    <xdr:sp macro="" textlink="">
      <xdr:nvSpPr>
        <xdr:cNvPr id="314" name="補助費等該当値テキスト"/>
        <xdr:cNvSpPr txBox="1"/>
      </xdr:nvSpPr>
      <xdr:spPr>
        <a:xfrm>
          <a:off x="10528300" y="593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69277</xdr:rowOff>
    </xdr:from>
    <xdr:to>
      <xdr:col>50</xdr:col>
      <xdr:colOff>165100</xdr:colOff>
      <xdr:row>35</xdr:row>
      <xdr:rowOff>170877</xdr:rowOff>
    </xdr:to>
    <xdr:sp macro="" textlink="">
      <xdr:nvSpPr>
        <xdr:cNvPr id="315" name="楕円 314"/>
        <xdr:cNvSpPr/>
      </xdr:nvSpPr>
      <xdr:spPr>
        <a:xfrm>
          <a:off x="9588500" y="60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15954</xdr:rowOff>
    </xdr:from>
    <xdr:ext cx="599010" cy="259045"/>
    <xdr:sp macro="" textlink="">
      <xdr:nvSpPr>
        <xdr:cNvPr id="316" name="テキスト ボックス 315"/>
        <xdr:cNvSpPr txBox="1"/>
      </xdr:nvSpPr>
      <xdr:spPr>
        <a:xfrm>
          <a:off x="9339795" y="584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11917</xdr:rowOff>
    </xdr:from>
    <xdr:to>
      <xdr:col>46</xdr:col>
      <xdr:colOff>38100</xdr:colOff>
      <xdr:row>35</xdr:row>
      <xdr:rowOff>113517</xdr:rowOff>
    </xdr:to>
    <xdr:sp macro="" textlink="">
      <xdr:nvSpPr>
        <xdr:cNvPr id="317" name="楕円 316"/>
        <xdr:cNvSpPr/>
      </xdr:nvSpPr>
      <xdr:spPr>
        <a:xfrm>
          <a:off x="8699500" y="60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130044</xdr:rowOff>
    </xdr:from>
    <xdr:ext cx="599010" cy="259045"/>
    <xdr:sp macro="" textlink="">
      <xdr:nvSpPr>
        <xdr:cNvPr id="318" name="テキスト ボックス 317"/>
        <xdr:cNvSpPr txBox="1"/>
      </xdr:nvSpPr>
      <xdr:spPr>
        <a:xfrm>
          <a:off x="8450795" y="578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62190</xdr:rowOff>
    </xdr:from>
    <xdr:to>
      <xdr:col>41</xdr:col>
      <xdr:colOff>101600</xdr:colOff>
      <xdr:row>30</xdr:row>
      <xdr:rowOff>163790</xdr:rowOff>
    </xdr:to>
    <xdr:sp macro="" textlink="">
      <xdr:nvSpPr>
        <xdr:cNvPr id="319" name="楕円 318"/>
        <xdr:cNvSpPr/>
      </xdr:nvSpPr>
      <xdr:spPr>
        <a:xfrm>
          <a:off x="7810500" y="52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8867</xdr:rowOff>
    </xdr:from>
    <xdr:ext cx="599010" cy="259045"/>
    <xdr:sp macro="" textlink="">
      <xdr:nvSpPr>
        <xdr:cNvPr id="320" name="テキスト ボックス 319"/>
        <xdr:cNvSpPr txBox="1"/>
      </xdr:nvSpPr>
      <xdr:spPr>
        <a:xfrm>
          <a:off x="7561795" y="498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44460</xdr:rowOff>
    </xdr:from>
    <xdr:to>
      <xdr:col>36</xdr:col>
      <xdr:colOff>165100</xdr:colOff>
      <xdr:row>35</xdr:row>
      <xdr:rowOff>146060</xdr:rowOff>
    </xdr:to>
    <xdr:sp macro="" textlink="">
      <xdr:nvSpPr>
        <xdr:cNvPr id="321" name="楕円 320"/>
        <xdr:cNvSpPr/>
      </xdr:nvSpPr>
      <xdr:spPr>
        <a:xfrm>
          <a:off x="6921500" y="60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162587</xdr:rowOff>
    </xdr:from>
    <xdr:ext cx="599010" cy="259045"/>
    <xdr:sp macro="" textlink="">
      <xdr:nvSpPr>
        <xdr:cNvPr id="322" name="テキスト ボックス 321"/>
        <xdr:cNvSpPr txBox="1"/>
      </xdr:nvSpPr>
      <xdr:spPr>
        <a:xfrm>
          <a:off x="6672795" y="582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4" name="直線コネクタ 343"/>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5" name="普通建設事業費最小値テキスト"/>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46" name="直線コネクタ 345"/>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47" name="普通建設事業費最大値テキスト"/>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48" name="直線コネクタ 347"/>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27032</xdr:rowOff>
    </xdr:from>
    <xdr:to>
      <xdr:col>55</xdr:col>
      <xdr:colOff>0</xdr:colOff>
      <xdr:row>57</xdr:row>
      <xdr:rowOff>123762</xdr:rowOff>
    </xdr:to>
    <xdr:cxnSp macro="">
      <xdr:nvCxnSpPr>
        <xdr:cNvPr id="349" name="直線コネクタ 348"/>
        <xdr:cNvCxnSpPr/>
      </xdr:nvCxnSpPr>
      <xdr:spPr>
        <a:xfrm flipV="1">
          <a:off x="9639300" y="9799682"/>
          <a:ext cx="838200" cy="9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91656</xdr:rowOff>
    </xdr:from>
    <xdr:ext cx="534377" cy="259045"/>
    <xdr:sp macro="" textlink="">
      <xdr:nvSpPr>
        <xdr:cNvPr id="350" name="普通建設事業費平均値テキスト"/>
        <xdr:cNvSpPr txBox="1"/>
      </xdr:nvSpPr>
      <xdr:spPr>
        <a:xfrm>
          <a:off x="10528300" y="95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1" name="フローチャート: 判断 350"/>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62077</xdr:rowOff>
    </xdr:from>
    <xdr:to>
      <xdr:col>50</xdr:col>
      <xdr:colOff>114300</xdr:colOff>
      <xdr:row>57</xdr:row>
      <xdr:rowOff>123762</xdr:rowOff>
    </xdr:to>
    <xdr:cxnSp macro="">
      <xdr:nvCxnSpPr>
        <xdr:cNvPr id="352" name="直線コネクタ 351"/>
        <xdr:cNvCxnSpPr/>
      </xdr:nvCxnSpPr>
      <xdr:spPr>
        <a:xfrm>
          <a:off x="8750300" y="9834727"/>
          <a:ext cx="889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3" name="フローチャート: 判断 352"/>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41553</xdr:rowOff>
    </xdr:from>
    <xdr:ext cx="534377" cy="259045"/>
    <xdr:sp macro="" textlink="">
      <xdr:nvSpPr>
        <xdr:cNvPr id="354" name="テキスト ボックス 353"/>
        <xdr:cNvSpPr txBox="1"/>
      </xdr:nvSpPr>
      <xdr:spPr>
        <a:xfrm>
          <a:off x="9372111" y="94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34375</xdr:rowOff>
    </xdr:from>
    <xdr:to>
      <xdr:col>45</xdr:col>
      <xdr:colOff>177800</xdr:colOff>
      <xdr:row>57</xdr:row>
      <xdr:rowOff>62077</xdr:rowOff>
    </xdr:to>
    <xdr:cxnSp macro="">
      <xdr:nvCxnSpPr>
        <xdr:cNvPr id="355" name="直線コネクタ 354"/>
        <xdr:cNvCxnSpPr/>
      </xdr:nvCxnSpPr>
      <xdr:spPr>
        <a:xfrm>
          <a:off x="7861300" y="9807025"/>
          <a:ext cx="889000" cy="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56" name="フローチャート: 判断 355"/>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37552</xdr:rowOff>
    </xdr:from>
    <xdr:ext cx="534377" cy="259045"/>
    <xdr:sp macro="" textlink="">
      <xdr:nvSpPr>
        <xdr:cNvPr id="357" name="テキスト ボックス 356"/>
        <xdr:cNvSpPr txBox="1"/>
      </xdr:nvSpPr>
      <xdr:spPr>
        <a:xfrm>
          <a:off x="8483111" y="94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17696</xdr:rowOff>
    </xdr:from>
    <xdr:to>
      <xdr:col>41</xdr:col>
      <xdr:colOff>50800</xdr:colOff>
      <xdr:row>57</xdr:row>
      <xdr:rowOff>34375</xdr:rowOff>
    </xdr:to>
    <xdr:cxnSp macro="">
      <xdr:nvCxnSpPr>
        <xdr:cNvPr id="358" name="直線コネクタ 357"/>
        <xdr:cNvCxnSpPr/>
      </xdr:nvCxnSpPr>
      <xdr:spPr>
        <a:xfrm>
          <a:off x="6972300" y="9790346"/>
          <a:ext cx="889000" cy="1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59" name="フローチャート: 判断 358"/>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163781</xdr:rowOff>
    </xdr:from>
    <xdr:ext cx="534377" cy="259045"/>
    <xdr:sp macro="" textlink="">
      <xdr:nvSpPr>
        <xdr:cNvPr id="360" name="テキスト ボックス 359"/>
        <xdr:cNvSpPr txBox="1"/>
      </xdr:nvSpPr>
      <xdr:spPr>
        <a:xfrm>
          <a:off x="7594111" y="9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51853</xdr:rowOff>
    </xdr:from>
    <xdr:to>
      <xdr:col>36</xdr:col>
      <xdr:colOff>165100</xdr:colOff>
      <xdr:row>56</xdr:row>
      <xdr:rowOff>153453</xdr:rowOff>
    </xdr:to>
    <xdr:sp macro="" textlink="">
      <xdr:nvSpPr>
        <xdr:cNvPr id="361" name="フローチャート: 判断 360"/>
        <xdr:cNvSpPr/>
      </xdr:nvSpPr>
      <xdr:spPr>
        <a:xfrm>
          <a:off x="6921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169980</xdr:rowOff>
    </xdr:from>
    <xdr:ext cx="534377" cy="259045"/>
    <xdr:sp macro="" textlink="">
      <xdr:nvSpPr>
        <xdr:cNvPr id="362" name="テキスト ボックス 361"/>
        <xdr:cNvSpPr txBox="1"/>
      </xdr:nvSpPr>
      <xdr:spPr>
        <a:xfrm>
          <a:off x="6705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147682</xdr:rowOff>
    </xdr:from>
    <xdr:to>
      <xdr:col>55</xdr:col>
      <xdr:colOff>50800</xdr:colOff>
      <xdr:row>57</xdr:row>
      <xdr:rowOff>77832</xdr:rowOff>
    </xdr:to>
    <xdr:sp macro="" textlink="">
      <xdr:nvSpPr>
        <xdr:cNvPr id="368" name="楕円 367"/>
        <xdr:cNvSpPr/>
      </xdr:nvSpPr>
      <xdr:spPr>
        <a:xfrm>
          <a:off x="10426700" y="97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126109</xdr:rowOff>
    </xdr:from>
    <xdr:ext cx="534377" cy="259045"/>
    <xdr:sp macro="" textlink="">
      <xdr:nvSpPr>
        <xdr:cNvPr id="369" name="普通建設事業費該当値テキスト"/>
        <xdr:cNvSpPr txBox="1"/>
      </xdr:nvSpPr>
      <xdr:spPr>
        <a:xfrm>
          <a:off x="10528300" y="972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72962</xdr:rowOff>
    </xdr:from>
    <xdr:to>
      <xdr:col>50</xdr:col>
      <xdr:colOff>165100</xdr:colOff>
      <xdr:row>58</xdr:row>
      <xdr:rowOff>3112</xdr:rowOff>
    </xdr:to>
    <xdr:sp macro="" textlink="">
      <xdr:nvSpPr>
        <xdr:cNvPr id="370" name="楕円 369"/>
        <xdr:cNvSpPr/>
      </xdr:nvSpPr>
      <xdr:spPr>
        <a:xfrm>
          <a:off x="9588500" y="98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165689</xdr:rowOff>
    </xdr:from>
    <xdr:ext cx="534377" cy="259045"/>
    <xdr:sp macro="" textlink="">
      <xdr:nvSpPr>
        <xdr:cNvPr id="371" name="テキスト ボックス 370"/>
        <xdr:cNvSpPr txBox="1"/>
      </xdr:nvSpPr>
      <xdr:spPr>
        <a:xfrm>
          <a:off x="9372111" y="99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11277</xdr:rowOff>
    </xdr:from>
    <xdr:to>
      <xdr:col>46</xdr:col>
      <xdr:colOff>38100</xdr:colOff>
      <xdr:row>57</xdr:row>
      <xdr:rowOff>112877</xdr:rowOff>
    </xdr:to>
    <xdr:sp macro="" textlink="">
      <xdr:nvSpPr>
        <xdr:cNvPr id="372" name="楕円 371"/>
        <xdr:cNvSpPr/>
      </xdr:nvSpPr>
      <xdr:spPr>
        <a:xfrm>
          <a:off x="8699500" y="97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104004</xdr:rowOff>
    </xdr:from>
    <xdr:ext cx="534377" cy="259045"/>
    <xdr:sp macro="" textlink="">
      <xdr:nvSpPr>
        <xdr:cNvPr id="373" name="テキスト ボックス 372"/>
        <xdr:cNvSpPr txBox="1"/>
      </xdr:nvSpPr>
      <xdr:spPr>
        <a:xfrm>
          <a:off x="8483111" y="98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155025</xdr:rowOff>
    </xdr:from>
    <xdr:to>
      <xdr:col>41</xdr:col>
      <xdr:colOff>101600</xdr:colOff>
      <xdr:row>57</xdr:row>
      <xdr:rowOff>85175</xdr:rowOff>
    </xdr:to>
    <xdr:sp macro="" textlink="">
      <xdr:nvSpPr>
        <xdr:cNvPr id="374" name="楕円 373"/>
        <xdr:cNvSpPr/>
      </xdr:nvSpPr>
      <xdr:spPr>
        <a:xfrm>
          <a:off x="7810500" y="97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76302</xdr:rowOff>
    </xdr:from>
    <xdr:ext cx="534377" cy="259045"/>
    <xdr:sp macro="" textlink="">
      <xdr:nvSpPr>
        <xdr:cNvPr id="375" name="テキスト ボックス 374"/>
        <xdr:cNvSpPr txBox="1"/>
      </xdr:nvSpPr>
      <xdr:spPr>
        <a:xfrm>
          <a:off x="7594111" y="984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138346</xdr:rowOff>
    </xdr:from>
    <xdr:to>
      <xdr:col>36</xdr:col>
      <xdr:colOff>165100</xdr:colOff>
      <xdr:row>57</xdr:row>
      <xdr:rowOff>68496</xdr:rowOff>
    </xdr:to>
    <xdr:sp macro="" textlink="">
      <xdr:nvSpPr>
        <xdr:cNvPr id="376" name="楕円 375"/>
        <xdr:cNvSpPr/>
      </xdr:nvSpPr>
      <xdr:spPr>
        <a:xfrm>
          <a:off x="6921500" y="97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59623</xdr:rowOff>
    </xdr:from>
    <xdr:ext cx="534377" cy="259045"/>
    <xdr:sp macro="" textlink="">
      <xdr:nvSpPr>
        <xdr:cNvPr id="377" name="テキスト ボックス 376"/>
        <xdr:cNvSpPr txBox="1"/>
      </xdr:nvSpPr>
      <xdr:spPr>
        <a:xfrm>
          <a:off x="6705111" y="983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1" name="直線コネクタ 400"/>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2" name="普通建設事業費 （ うち新規整備　）最小値テキスト"/>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3" name="直線コネクタ 402"/>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4" name="普通建設事業費 （ うち新規整備　）最大値テキスト"/>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5" name="直線コネクタ 404"/>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79863</xdr:rowOff>
    </xdr:from>
    <xdr:to>
      <xdr:col>55</xdr:col>
      <xdr:colOff>0</xdr:colOff>
      <xdr:row>78</xdr:row>
      <xdr:rowOff>58756</xdr:rowOff>
    </xdr:to>
    <xdr:cxnSp macro="">
      <xdr:nvCxnSpPr>
        <xdr:cNvPr id="406" name="直線コネクタ 405"/>
        <xdr:cNvCxnSpPr/>
      </xdr:nvCxnSpPr>
      <xdr:spPr>
        <a:xfrm flipV="1">
          <a:off x="9639300" y="13281513"/>
          <a:ext cx="838200" cy="1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23722</xdr:rowOff>
    </xdr:from>
    <xdr:ext cx="534377" cy="259045"/>
    <xdr:sp macro="" textlink="">
      <xdr:nvSpPr>
        <xdr:cNvPr id="407" name="普通建設事業費 （ うち新規整備　）平均値テキスト"/>
        <xdr:cNvSpPr txBox="1"/>
      </xdr:nvSpPr>
      <xdr:spPr>
        <a:xfrm>
          <a:off x="10528300" y="1322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08" name="フローチャート: 判断 407"/>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153969</xdr:rowOff>
    </xdr:from>
    <xdr:to>
      <xdr:col>50</xdr:col>
      <xdr:colOff>114300</xdr:colOff>
      <xdr:row>78</xdr:row>
      <xdr:rowOff>58756</xdr:rowOff>
    </xdr:to>
    <xdr:cxnSp macro="">
      <xdr:nvCxnSpPr>
        <xdr:cNvPr id="409" name="直線コネクタ 408"/>
        <xdr:cNvCxnSpPr/>
      </xdr:nvCxnSpPr>
      <xdr:spPr>
        <a:xfrm>
          <a:off x="8750300" y="13355619"/>
          <a:ext cx="889000" cy="7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0" name="フローチャート: 判断 409"/>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159745</xdr:rowOff>
    </xdr:from>
    <xdr:ext cx="534377" cy="259045"/>
    <xdr:sp macro="" textlink="">
      <xdr:nvSpPr>
        <xdr:cNvPr id="411" name="テキスト ボックス 410"/>
        <xdr:cNvSpPr txBox="1"/>
      </xdr:nvSpPr>
      <xdr:spPr>
        <a:xfrm>
          <a:off x="9372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89333</xdr:rowOff>
    </xdr:from>
    <xdr:to>
      <xdr:col>45</xdr:col>
      <xdr:colOff>177800</xdr:colOff>
      <xdr:row>77</xdr:row>
      <xdr:rowOff>153969</xdr:rowOff>
    </xdr:to>
    <xdr:cxnSp macro="">
      <xdr:nvCxnSpPr>
        <xdr:cNvPr id="412" name="直線コネクタ 411"/>
        <xdr:cNvCxnSpPr/>
      </xdr:nvCxnSpPr>
      <xdr:spPr>
        <a:xfrm>
          <a:off x="7861300" y="13290983"/>
          <a:ext cx="8890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3" name="フローチャート: 判断 412"/>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4" name="テキスト ボックス 413"/>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14636</xdr:rowOff>
    </xdr:from>
    <xdr:to>
      <xdr:col>41</xdr:col>
      <xdr:colOff>50800</xdr:colOff>
      <xdr:row>77</xdr:row>
      <xdr:rowOff>89333</xdr:rowOff>
    </xdr:to>
    <xdr:cxnSp macro="">
      <xdr:nvCxnSpPr>
        <xdr:cNvPr id="415" name="直線コネクタ 414"/>
        <xdr:cNvCxnSpPr/>
      </xdr:nvCxnSpPr>
      <xdr:spPr>
        <a:xfrm>
          <a:off x="6972300" y="13044836"/>
          <a:ext cx="889000" cy="24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16" name="フローチャート: 判断 415"/>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159187</xdr:rowOff>
    </xdr:from>
    <xdr:ext cx="534377" cy="259045"/>
    <xdr:sp macro="" textlink="">
      <xdr:nvSpPr>
        <xdr:cNvPr id="417" name="テキスト ボックス 416"/>
        <xdr:cNvSpPr txBox="1"/>
      </xdr:nvSpPr>
      <xdr:spPr>
        <a:xfrm>
          <a:off x="7594111" y="133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67526</xdr:rowOff>
    </xdr:from>
    <xdr:to>
      <xdr:col>36</xdr:col>
      <xdr:colOff>165100</xdr:colOff>
      <xdr:row>75</xdr:row>
      <xdr:rowOff>169126</xdr:rowOff>
    </xdr:to>
    <xdr:sp macro="" textlink="">
      <xdr:nvSpPr>
        <xdr:cNvPr id="418" name="フローチャート: 判断 417"/>
        <xdr:cNvSpPr/>
      </xdr:nvSpPr>
      <xdr:spPr>
        <a:xfrm>
          <a:off x="6921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14203</xdr:rowOff>
    </xdr:from>
    <xdr:ext cx="534377" cy="259045"/>
    <xdr:sp macro="" textlink="">
      <xdr:nvSpPr>
        <xdr:cNvPr id="419" name="テキスト ボックス 418"/>
        <xdr:cNvSpPr txBox="1"/>
      </xdr:nvSpPr>
      <xdr:spPr>
        <a:xfrm>
          <a:off x="6705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29063</xdr:rowOff>
    </xdr:from>
    <xdr:to>
      <xdr:col>55</xdr:col>
      <xdr:colOff>50800</xdr:colOff>
      <xdr:row>77</xdr:row>
      <xdr:rowOff>130663</xdr:rowOff>
    </xdr:to>
    <xdr:sp macro="" textlink="">
      <xdr:nvSpPr>
        <xdr:cNvPr id="425" name="楕円 424"/>
        <xdr:cNvSpPr/>
      </xdr:nvSpPr>
      <xdr:spPr>
        <a:xfrm>
          <a:off x="10426700" y="13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51940</xdr:rowOff>
    </xdr:from>
    <xdr:ext cx="534377" cy="259045"/>
    <xdr:sp macro="" textlink="">
      <xdr:nvSpPr>
        <xdr:cNvPr id="426" name="普通建設事業費 （ うち新規整備　）該当値テキスト"/>
        <xdr:cNvSpPr txBox="1"/>
      </xdr:nvSpPr>
      <xdr:spPr>
        <a:xfrm>
          <a:off x="10528300" y="130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7956</xdr:rowOff>
    </xdr:from>
    <xdr:to>
      <xdr:col>50</xdr:col>
      <xdr:colOff>165100</xdr:colOff>
      <xdr:row>78</xdr:row>
      <xdr:rowOff>109556</xdr:rowOff>
    </xdr:to>
    <xdr:sp macro="" textlink="">
      <xdr:nvSpPr>
        <xdr:cNvPr id="427" name="楕円 426"/>
        <xdr:cNvSpPr/>
      </xdr:nvSpPr>
      <xdr:spPr>
        <a:xfrm>
          <a:off x="9588500" y="1338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100683</xdr:rowOff>
    </xdr:from>
    <xdr:ext cx="469744" cy="259045"/>
    <xdr:sp macro="" textlink="">
      <xdr:nvSpPr>
        <xdr:cNvPr id="428" name="テキスト ボックス 427"/>
        <xdr:cNvSpPr txBox="1"/>
      </xdr:nvSpPr>
      <xdr:spPr>
        <a:xfrm>
          <a:off x="9404428" y="134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103169</xdr:rowOff>
    </xdr:from>
    <xdr:to>
      <xdr:col>46</xdr:col>
      <xdr:colOff>38100</xdr:colOff>
      <xdr:row>78</xdr:row>
      <xdr:rowOff>33319</xdr:rowOff>
    </xdr:to>
    <xdr:sp macro="" textlink="">
      <xdr:nvSpPr>
        <xdr:cNvPr id="429" name="楕円 428"/>
        <xdr:cNvSpPr/>
      </xdr:nvSpPr>
      <xdr:spPr>
        <a:xfrm>
          <a:off x="8699500" y="133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24446</xdr:rowOff>
    </xdr:from>
    <xdr:ext cx="534377" cy="259045"/>
    <xdr:sp macro="" textlink="">
      <xdr:nvSpPr>
        <xdr:cNvPr id="430" name="テキスト ボックス 429"/>
        <xdr:cNvSpPr txBox="1"/>
      </xdr:nvSpPr>
      <xdr:spPr>
        <a:xfrm>
          <a:off x="8483111" y="1339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38533</xdr:rowOff>
    </xdr:from>
    <xdr:to>
      <xdr:col>41</xdr:col>
      <xdr:colOff>101600</xdr:colOff>
      <xdr:row>77</xdr:row>
      <xdr:rowOff>140133</xdr:rowOff>
    </xdr:to>
    <xdr:sp macro="" textlink="">
      <xdr:nvSpPr>
        <xdr:cNvPr id="431" name="楕円 430"/>
        <xdr:cNvSpPr/>
      </xdr:nvSpPr>
      <xdr:spPr>
        <a:xfrm>
          <a:off x="7810500" y="132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156660</xdr:rowOff>
    </xdr:from>
    <xdr:ext cx="534377" cy="259045"/>
    <xdr:sp macro="" textlink="">
      <xdr:nvSpPr>
        <xdr:cNvPr id="432" name="テキスト ボックス 431"/>
        <xdr:cNvSpPr txBox="1"/>
      </xdr:nvSpPr>
      <xdr:spPr>
        <a:xfrm>
          <a:off x="7594111" y="1301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135287</xdr:rowOff>
    </xdr:from>
    <xdr:to>
      <xdr:col>36</xdr:col>
      <xdr:colOff>165100</xdr:colOff>
      <xdr:row>76</xdr:row>
      <xdr:rowOff>65438</xdr:rowOff>
    </xdr:to>
    <xdr:sp macro="" textlink="">
      <xdr:nvSpPr>
        <xdr:cNvPr id="433" name="楕円 432"/>
        <xdr:cNvSpPr/>
      </xdr:nvSpPr>
      <xdr:spPr>
        <a:xfrm>
          <a:off x="6921500" y="129940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56563</xdr:rowOff>
    </xdr:from>
    <xdr:ext cx="534377" cy="259045"/>
    <xdr:sp macro="" textlink="">
      <xdr:nvSpPr>
        <xdr:cNvPr id="434" name="テキスト ボックス 433"/>
        <xdr:cNvSpPr txBox="1"/>
      </xdr:nvSpPr>
      <xdr:spPr>
        <a:xfrm>
          <a:off x="6705111" y="130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56" name="直線コネクタ 455"/>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57" name="普通建設事業費 （ うち更新整備　）最小値テキスト"/>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58" name="直線コネクタ 457"/>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59" name="普通建設事業費 （ うち更新整備　）最大値テキスト"/>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0" name="直線コネクタ 459"/>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123803</xdr:rowOff>
    </xdr:from>
    <xdr:to>
      <xdr:col>55</xdr:col>
      <xdr:colOff>0</xdr:colOff>
      <xdr:row>98</xdr:row>
      <xdr:rowOff>9522</xdr:rowOff>
    </xdr:to>
    <xdr:cxnSp macro="">
      <xdr:nvCxnSpPr>
        <xdr:cNvPr id="461" name="直線コネクタ 460"/>
        <xdr:cNvCxnSpPr/>
      </xdr:nvCxnSpPr>
      <xdr:spPr>
        <a:xfrm flipV="1">
          <a:off x="9639300" y="16754453"/>
          <a:ext cx="838200" cy="5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34424</xdr:rowOff>
    </xdr:from>
    <xdr:ext cx="534377" cy="259045"/>
    <xdr:sp macro="" textlink="">
      <xdr:nvSpPr>
        <xdr:cNvPr id="462" name="普通建設事業費 （ うち更新整備　）平均値テキスト"/>
        <xdr:cNvSpPr txBox="1"/>
      </xdr:nvSpPr>
      <xdr:spPr>
        <a:xfrm>
          <a:off x="10528300" y="164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3" name="フローチャート: 判断 462"/>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145095</xdr:rowOff>
    </xdr:from>
    <xdr:to>
      <xdr:col>50</xdr:col>
      <xdr:colOff>114300</xdr:colOff>
      <xdr:row>98</xdr:row>
      <xdr:rowOff>9522</xdr:rowOff>
    </xdr:to>
    <xdr:cxnSp macro="">
      <xdr:nvCxnSpPr>
        <xdr:cNvPr id="464" name="直線コネクタ 463"/>
        <xdr:cNvCxnSpPr/>
      </xdr:nvCxnSpPr>
      <xdr:spPr>
        <a:xfrm>
          <a:off x="8750300" y="16775745"/>
          <a:ext cx="889000" cy="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5" name="フローチャート: 判断 464"/>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159049</xdr:rowOff>
    </xdr:from>
    <xdr:ext cx="534377" cy="259045"/>
    <xdr:sp macro="" textlink="">
      <xdr:nvSpPr>
        <xdr:cNvPr id="466" name="テキスト ボックス 465"/>
        <xdr:cNvSpPr txBox="1"/>
      </xdr:nvSpPr>
      <xdr:spPr>
        <a:xfrm>
          <a:off x="9372111" y="164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145095</xdr:rowOff>
    </xdr:from>
    <xdr:to>
      <xdr:col>45</xdr:col>
      <xdr:colOff>177800</xdr:colOff>
      <xdr:row>97</xdr:row>
      <xdr:rowOff>152369</xdr:rowOff>
    </xdr:to>
    <xdr:cxnSp macro="">
      <xdr:nvCxnSpPr>
        <xdr:cNvPr id="467" name="直線コネクタ 466"/>
        <xdr:cNvCxnSpPr/>
      </xdr:nvCxnSpPr>
      <xdr:spPr>
        <a:xfrm flipV="1">
          <a:off x="7861300" y="16775745"/>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68" name="フローチャート: 判断 467"/>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159318</xdr:rowOff>
    </xdr:from>
    <xdr:ext cx="534377" cy="259045"/>
    <xdr:sp macro="" textlink="">
      <xdr:nvSpPr>
        <xdr:cNvPr id="469" name="テキスト ボックス 468"/>
        <xdr:cNvSpPr txBox="1"/>
      </xdr:nvSpPr>
      <xdr:spPr>
        <a:xfrm>
          <a:off x="8483111" y="1644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152369</xdr:rowOff>
    </xdr:from>
    <xdr:to>
      <xdr:col>41</xdr:col>
      <xdr:colOff>50800</xdr:colOff>
      <xdr:row>98</xdr:row>
      <xdr:rowOff>11858</xdr:rowOff>
    </xdr:to>
    <xdr:cxnSp macro="">
      <xdr:nvCxnSpPr>
        <xdr:cNvPr id="470" name="直線コネクタ 469"/>
        <xdr:cNvCxnSpPr/>
      </xdr:nvCxnSpPr>
      <xdr:spPr>
        <a:xfrm flipV="1">
          <a:off x="6972300" y="16783019"/>
          <a:ext cx="889000" cy="3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1" name="フローチャート: 判断 470"/>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111417</xdr:rowOff>
    </xdr:from>
    <xdr:ext cx="534377" cy="259045"/>
    <xdr:sp macro="" textlink="">
      <xdr:nvSpPr>
        <xdr:cNvPr id="472" name="テキスト ボックス 471"/>
        <xdr:cNvSpPr txBox="1"/>
      </xdr:nvSpPr>
      <xdr:spPr>
        <a:xfrm>
          <a:off x="7594111" y="163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73" name="フローチャート: 判断 472"/>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24609</xdr:rowOff>
    </xdr:from>
    <xdr:ext cx="534377" cy="259045"/>
    <xdr:sp macro="" textlink="">
      <xdr:nvSpPr>
        <xdr:cNvPr id="474" name="テキスト ボックス 473"/>
        <xdr:cNvSpPr txBox="1"/>
      </xdr:nvSpPr>
      <xdr:spPr>
        <a:xfrm>
          <a:off x="6705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73003</xdr:rowOff>
    </xdr:from>
    <xdr:to>
      <xdr:col>55</xdr:col>
      <xdr:colOff>50800</xdr:colOff>
      <xdr:row>98</xdr:row>
      <xdr:rowOff>3153</xdr:rowOff>
    </xdr:to>
    <xdr:sp macro="" textlink="">
      <xdr:nvSpPr>
        <xdr:cNvPr id="480" name="楕円 479"/>
        <xdr:cNvSpPr/>
      </xdr:nvSpPr>
      <xdr:spPr>
        <a:xfrm>
          <a:off x="10426700" y="16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161423</xdr:rowOff>
    </xdr:from>
    <xdr:ext cx="534377" cy="259045"/>
    <xdr:sp macro="" textlink="">
      <xdr:nvSpPr>
        <xdr:cNvPr id="481" name="普通建設事業費 （ うち更新整備　）該当値テキスト"/>
        <xdr:cNvSpPr txBox="1"/>
      </xdr:nvSpPr>
      <xdr:spPr>
        <a:xfrm>
          <a:off x="10528300" y="1662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130172</xdr:rowOff>
    </xdr:from>
    <xdr:to>
      <xdr:col>50</xdr:col>
      <xdr:colOff>165100</xdr:colOff>
      <xdr:row>98</xdr:row>
      <xdr:rowOff>60322</xdr:rowOff>
    </xdr:to>
    <xdr:sp macro="" textlink="">
      <xdr:nvSpPr>
        <xdr:cNvPr id="482" name="楕円 481"/>
        <xdr:cNvSpPr/>
      </xdr:nvSpPr>
      <xdr:spPr>
        <a:xfrm>
          <a:off x="9588500" y="167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51449</xdr:rowOff>
    </xdr:from>
    <xdr:ext cx="534377" cy="259045"/>
    <xdr:sp macro="" textlink="">
      <xdr:nvSpPr>
        <xdr:cNvPr id="483" name="テキスト ボックス 482"/>
        <xdr:cNvSpPr txBox="1"/>
      </xdr:nvSpPr>
      <xdr:spPr>
        <a:xfrm>
          <a:off x="9372111" y="168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94295</xdr:rowOff>
    </xdr:from>
    <xdr:to>
      <xdr:col>46</xdr:col>
      <xdr:colOff>38100</xdr:colOff>
      <xdr:row>98</xdr:row>
      <xdr:rowOff>24445</xdr:rowOff>
    </xdr:to>
    <xdr:sp macro="" textlink="">
      <xdr:nvSpPr>
        <xdr:cNvPr id="484" name="楕円 483"/>
        <xdr:cNvSpPr/>
      </xdr:nvSpPr>
      <xdr:spPr>
        <a:xfrm>
          <a:off x="8699500" y="167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15572</xdr:rowOff>
    </xdr:from>
    <xdr:ext cx="534377" cy="259045"/>
    <xdr:sp macro="" textlink="">
      <xdr:nvSpPr>
        <xdr:cNvPr id="485" name="テキスト ボックス 484"/>
        <xdr:cNvSpPr txBox="1"/>
      </xdr:nvSpPr>
      <xdr:spPr>
        <a:xfrm>
          <a:off x="8483111" y="16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101569</xdr:rowOff>
    </xdr:from>
    <xdr:to>
      <xdr:col>41</xdr:col>
      <xdr:colOff>101600</xdr:colOff>
      <xdr:row>98</xdr:row>
      <xdr:rowOff>31719</xdr:rowOff>
    </xdr:to>
    <xdr:sp macro="" textlink="">
      <xdr:nvSpPr>
        <xdr:cNvPr id="486" name="楕円 485"/>
        <xdr:cNvSpPr/>
      </xdr:nvSpPr>
      <xdr:spPr>
        <a:xfrm>
          <a:off x="7810500" y="167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22846</xdr:rowOff>
    </xdr:from>
    <xdr:ext cx="534377" cy="259045"/>
    <xdr:sp macro="" textlink="">
      <xdr:nvSpPr>
        <xdr:cNvPr id="487" name="テキスト ボックス 486"/>
        <xdr:cNvSpPr txBox="1"/>
      </xdr:nvSpPr>
      <xdr:spPr>
        <a:xfrm>
          <a:off x="7594111" y="1682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132508</xdr:rowOff>
    </xdr:from>
    <xdr:to>
      <xdr:col>36</xdr:col>
      <xdr:colOff>165100</xdr:colOff>
      <xdr:row>98</xdr:row>
      <xdr:rowOff>62658</xdr:rowOff>
    </xdr:to>
    <xdr:sp macro="" textlink="">
      <xdr:nvSpPr>
        <xdr:cNvPr id="488" name="楕円 487"/>
        <xdr:cNvSpPr/>
      </xdr:nvSpPr>
      <xdr:spPr>
        <a:xfrm>
          <a:off x="6921500" y="167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53785</xdr:rowOff>
    </xdr:from>
    <xdr:ext cx="534377" cy="259045"/>
    <xdr:sp macro="" textlink="">
      <xdr:nvSpPr>
        <xdr:cNvPr id="489" name="テキスト ボックス 488"/>
        <xdr:cNvSpPr txBox="1"/>
      </xdr:nvSpPr>
      <xdr:spPr>
        <a:xfrm>
          <a:off x="6705111" y="168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3" name="直線コネクタ 512"/>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16" name="災害復旧事業費最大値テキスト"/>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17" name="直線コネクタ 516"/>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43879</xdr:rowOff>
    </xdr:from>
    <xdr:to>
      <xdr:col>85</xdr:col>
      <xdr:colOff>127000</xdr:colOff>
      <xdr:row>39</xdr:row>
      <xdr:rowOff>44450</xdr:rowOff>
    </xdr:to>
    <xdr:cxnSp macro="">
      <xdr:nvCxnSpPr>
        <xdr:cNvPr id="518" name="直線コネクタ 517"/>
        <xdr:cNvCxnSpPr/>
      </xdr:nvCxnSpPr>
      <xdr:spPr>
        <a:xfrm>
          <a:off x="15481300" y="673042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19" name="災害復旧事業費平均値テキスト"/>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0" name="フローチャート: 判断 519"/>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43879</xdr:rowOff>
    </xdr:from>
    <xdr:to>
      <xdr:col>81</xdr:col>
      <xdr:colOff>50800</xdr:colOff>
      <xdr:row>39</xdr:row>
      <xdr:rowOff>44450</xdr:rowOff>
    </xdr:to>
    <xdr:cxnSp macro="">
      <xdr:nvCxnSpPr>
        <xdr:cNvPr id="521" name="直線コネクタ 520"/>
        <xdr:cNvCxnSpPr/>
      </xdr:nvCxnSpPr>
      <xdr:spPr>
        <a:xfrm flipV="1">
          <a:off x="14592300" y="67304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2" name="フローチャート: 判断 521"/>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3" name="テキスト ボックス 522"/>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18732</xdr:rowOff>
    </xdr:from>
    <xdr:to>
      <xdr:col>76</xdr:col>
      <xdr:colOff>114300</xdr:colOff>
      <xdr:row>39</xdr:row>
      <xdr:rowOff>44450</xdr:rowOff>
    </xdr:to>
    <xdr:cxnSp macro="">
      <xdr:nvCxnSpPr>
        <xdr:cNvPr id="524" name="直線コネクタ 523"/>
        <xdr:cNvCxnSpPr/>
      </xdr:nvCxnSpPr>
      <xdr:spPr>
        <a:xfrm>
          <a:off x="13703300" y="6705282"/>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5" name="フローチャート: 判断 524"/>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26" name="テキスト ボックス 525"/>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18732</xdr:rowOff>
    </xdr:from>
    <xdr:to>
      <xdr:col>71</xdr:col>
      <xdr:colOff>177800</xdr:colOff>
      <xdr:row>39</xdr:row>
      <xdr:rowOff>37236</xdr:rowOff>
    </xdr:to>
    <xdr:cxnSp macro="">
      <xdr:nvCxnSpPr>
        <xdr:cNvPr id="527" name="直線コネクタ 526"/>
        <xdr:cNvCxnSpPr/>
      </xdr:nvCxnSpPr>
      <xdr:spPr>
        <a:xfrm flipV="1">
          <a:off x="12814300" y="6705282"/>
          <a:ext cx="889000" cy="1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28" name="フローチャート: 判断 527"/>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29" name="テキスト ボックス 528"/>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51232</xdr:rowOff>
    </xdr:from>
    <xdr:to>
      <xdr:col>67</xdr:col>
      <xdr:colOff>101600</xdr:colOff>
      <xdr:row>38</xdr:row>
      <xdr:rowOff>152832</xdr:rowOff>
    </xdr:to>
    <xdr:sp macro="" textlink="">
      <xdr:nvSpPr>
        <xdr:cNvPr id="530" name="フローチャート: 判断 529"/>
        <xdr:cNvSpPr/>
      </xdr:nvSpPr>
      <xdr:spPr>
        <a:xfrm>
          <a:off x="12763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169359</xdr:rowOff>
    </xdr:from>
    <xdr:ext cx="469744" cy="259045"/>
    <xdr:sp macro="" textlink="">
      <xdr:nvSpPr>
        <xdr:cNvPr id="531" name="テキスト ボックス 530"/>
        <xdr:cNvSpPr txBox="1"/>
      </xdr:nvSpPr>
      <xdr:spPr>
        <a:xfrm>
          <a:off x="12579428" y="63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164529</xdr:rowOff>
    </xdr:from>
    <xdr:to>
      <xdr:col>81</xdr:col>
      <xdr:colOff>101600</xdr:colOff>
      <xdr:row>39</xdr:row>
      <xdr:rowOff>94679</xdr:rowOff>
    </xdr:to>
    <xdr:sp macro="" textlink="">
      <xdr:nvSpPr>
        <xdr:cNvPr id="539" name="楕円 538"/>
        <xdr:cNvSpPr/>
      </xdr:nvSpPr>
      <xdr:spPr>
        <a:xfrm>
          <a:off x="15430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85806</xdr:rowOff>
    </xdr:from>
    <xdr:ext cx="313932" cy="259045"/>
    <xdr:sp macro="" textlink="">
      <xdr:nvSpPr>
        <xdr:cNvPr id="540" name="テキスト ボックス 539"/>
        <xdr:cNvSpPr txBox="1"/>
      </xdr:nvSpPr>
      <xdr:spPr>
        <a:xfrm>
          <a:off x="15324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139382</xdr:rowOff>
    </xdr:from>
    <xdr:to>
      <xdr:col>72</xdr:col>
      <xdr:colOff>38100</xdr:colOff>
      <xdr:row>39</xdr:row>
      <xdr:rowOff>69532</xdr:rowOff>
    </xdr:to>
    <xdr:sp macro="" textlink="">
      <xdr:nvSpPr>
        <xdr:cNvPr id="543" name="楕円 542"/>
        <xdr:cNvSpPr/>
      </xdr:nvSpPr>
      <xdr:spPr>
        <a:xfrm>
          <a:off x="13652500" y="66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60659</xdr:rowOff>
    </xdr:from>
    <xdr:ext cx="469744" cy="259045"/>
    <xdr:sp macro="" textlink="">
      <xdr:nvSpPr>
        <xdr:cNvPr id="544" name="テキスト ボックス 543"/>
        <xdr:cNvSpPr txBox="1"/>
      </xdr:nvSpPr>
      <xdr:spPr>
        <a:xfrm>
          <a:off x="13468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157886</xdr:rowOff>
    </xdr:from>
    <xdr:to>
      <xdr:col>67</xdr:col>
      <xdr:colOff>101600</xdr:colOff>
      <xdr:row>39</xdr:row>
      <xdr:rowOff>88036</xdr:rowOff>
    </xdr:to>
    <xdr:sp macro="" textlink="">
      <xdr:nvSpPr>
        <xdr:cNvPr id="545" name="楕円 544"/>
        <xdr:cNvSpPr/>
      </xdr:nvSpPr>
      <xdr:spPr>
        <a:xfrm>
          <a:off x="12763500" y="66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79163</xdr:rowOff>
    </xdr:from>
    <xdr:ext cx="378565" cy="259045"/>
    <xdr:sp macro="" textlink="">
      <xdr:nvSpPr>
        <xdr:cNvPr id="546" name="テキスト ボックス 545"/>
        <xdr:cNvSpPr txBox="1"/>
      </xdr:nvSpPr>
      <xdr:spPr>
        <a:xfrm>
          <a:off x="12625017" y="6765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19" name="直線コネクタ 618"/>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0" name="公債費最小値テキスト"/>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1" name="直線コネクタ 620"/>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2" name="公債費最大値テキスト"/>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3" name="直線コネクタ 622"/>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44856</xdr:rowOff>
    </xdr:from>
    <xdr:to>
      <xdr:col>85</xdr:col>
      <xdr:colOff>127000</xdr:colOff>
      <xdr:row>75</xdr:row>
      <xdr:rowOff>96038</xdr:rowOff>
    </xdr:to>
    <xdr:cxnSp macro="">
      <xdr:nvCxnSpPr>
        <xdr:cNvPr id="624" name="直線コネクタ 623"/>
        <xdr:cNvCxnSpPr/>
      </xdr:nvCxnSpPr>
      <xdr:spPr>
        <a:xfrm>
          <a:off x="15481300" y="12903606"/>
          <a:ext cx="838200" cy="5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134459</xdr:rowOff>
    </xdr:from>
    <xdr:ext cx="534377" cy="259045"/>
    <xdr:sp macro="" textlink="">
      <xdr:nvSpPr>
        <xdr:cNvPr id="625" name="公債費平均値テキスト"/>
        <xdr:cNvSpPr txBox="1"/>
      </xdr:nvSpPr>
      <xdr:spPr>
        <a:xfrm>
          <a:off x="16370300" y="1265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26" name="フローチャート: 判断 625"/>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167501</xdr:rowOff>
    </xdr:from>
    <xdr:to>
      <xdr:col>81</xdr:col>
      <xdr:colOff>50800</xdr:colOff>
      <xdr:row>75</xdr:row>
      <xdr:rowOff>44856</xdr:rowOff>
    </xdr:to>
    <xdr:cxnSp macro="">
      <xdr:nvCxnSpPr>
        <xdr:cNvPr id="627" name="直線コネクタ 626"/>
        <xdr:cNvCxnSpPr/>
      </xdr:nvCxnSpPr>
      <xdr:spPr>
        <a:xfrm>
          <a:off x="14592300" y="12854801"/>
          <a:ext cx="889000" cy="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28" name="フローチャート: 判断 627"/>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35018</xdr:rowOff>
    </xdr:from>
    <xdr:ext cx="534377" cy="259045"/>
    <xdr:sp macro="" textlink="">
      <xdr:nvSpPr>
        <xdr:cNvPr id="629" name="テキスト ボックス 628"/>
        <xdr:cNvSpPr txBox="1"/>
      </xdr:nvSpPr>
      <xdr:spPr>
        <a:xfrm>
          <a:off x="15214111" y="125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167501</xdr:rowOff>
    </xdr:from>
    <xdr:to>
      <xdr:col>76</xdr:col>
      <xdr:colOff>114300</xdr:colOff>
      <xdr:row>75</xdr:row>
      <xdr:rowOff>28931</xdr:rowOff>
    </xdr:to>
    <xdr:cxnSp macro="">
      <xdr:nvCxnSpPr>
        <xdr:cNvPr id="630" name="直線コネクタ 629"/>
        <xdr:cNvCxnSpPr/>
      </xdr:nvCxnSpPr>
      <xdr:spPr>
        <a:xfrm flipV="1">
          <a:off x="13703300" y="12854801"/>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1" name="フローチャート: 判断 630"/>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59008</xdr:rowOff>
    </xdr:from>
    <xdr:ext cx="534377" cy="259045"/>
    <xdr:sp macro="" textlink="">
      <xdr:nvSpPr>
        <xdr:cNvPr id="632" name="テキスト ボックス 631"/>
        <xdr:cNvSpPr txBox="1"/>
      </xdr:nvSpPr>
      <xdr:spPr>
        <a:xfrm>
          <a:off x="14325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154915</xdr:rowOff>
    </xdr:from>
    <xdr:to>
      <xdr:col>71</xdr:col>
      <xdr:colOff>177800</xdr:colOff>
      <xdr:row>75</xdr:row>
      <xdr:rowOff>28931</xdr:rowOff>
    </xdr:to>
    <xdr:cxnSp macro="">
      <xdr:nvCxnSpPr>
        <xdr:cNvPr id="633" name="直線コネクタ 632"/>
        <xdr:cNvCxnSpPr/>
      </xdr:nvCxnSpPr>
      <xdr:spPr>
        <a:xfrm>
          <a:off x="12814300" y="12842215"/>
          <a:ext cx="8890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4" name="フローチャート: 判断 633"/>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86351</xdr:rowOff>
    </xdr:from>
    <xdr:ext cx="534377" cy="259045"/>
    <xdr:sp macro="" textlink="">
      <xdr:nvSpPr>
        <xdr:cNvPr id="635" name="テキスト ボックス 634"/>
        <xdr:cNvSpPr txBox="1"/>
      </xdr:nvSpPr>
      <xdr:spPr>
        <a:xfrm>
          <a:off x="13436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148069</xdr:rowOff>
    </xdr:from>
    <xdr:to>
      <xdr:col>67</xdr:col>
      <xdr:colOff>101600</xdr:colOff>
      <xdr:row>75</xdr:row>
      <xdr:rowOff>78219</xdr:rowOff>
    </xdr:to>
    <xdr:sp macro="" textlink="">
      <xdr:nvSpPr>
        <xdr:cNvPr id="636" name="フローチャート: 判断 635"/>
        <xdr:cNvSpPr/>
      </xdr:nvSpPr>
      <xdr:spPr>
        <a:xfrm>
          <a:off x="12763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69346</xdr:rowOff>
    </xdr:from>
    <xdr:ext cx="534377" cy="259045"/>
    <xdr:sp macro="" textlink="">
      <xdr:nvSpPr>
        <xdr:cNvPr id="637" name="テキスト ボックス 636"/>
        <xdr:cNvSpPr txBox="1"/>
      </xdr:nvSpPr>
      <xdr:spPr>
        <a:xfrm>
          <a:off x="12547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45238</xdr:rowOff>
    </xdr:from>
    <xdr:to>
      <xdr:col>85</xdr:col>
      <xdr:colOff>177800</xdr:colOff>
      <xdr:row>75</xdr:row>
      <xdr:rowOff>146838</xdr:rowOff>
    </xdr:to>
    <xdr:sp macro="" textlink="">
      <xdr:nvSpPr>
        <xdr:cNvPr id="643" name="楕円 642"/>
        <xdr:cNvSpPr/>
      </xdr:nvSpPr>
      <xdr:spPr>
        <a:xfrm>
          <a:off x="16268700" y="129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23665</xdr:rowOff>
    </xdr:from>
    <xdr:ext cx="534377" cy="259045"/>
    <xdr:sp macro="" textlink="">
      <xdr:nvSpPr>
        <xdr:cNvPr id="644" name="公債費該当値テキスト"/>
        <xdr:cNvSpPr txBox="1"/>
      </xdr:nvSpPr>
      <xdr:spPr>
        <a:xfrm>
          <a:off x="16370300" y="128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165506</xdr:rowOff>
    </xdr:from>
    <xdr:to>
      <xdr:col>81</xdr:col>
      <xdr:colOff>101600</xdr:colOff>
      <xdr:row>75</xdr:row>
      <xdr:rowOff>95656</xdr:rowOff>
    </xdr:to>
    <xdr:sp macro="" textlink="">
      <xdr:nvSpPr>
        <xdr:cNvPr id="645" name="楕円 644"/>
        <xdr:cNvSpPr/>
      </xdr:nvSpPr>
      <xdr:spPr>
        <a:xfrm>
          <a:off x="15430500" y="128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86783</xdr:rowOff>
    </xdr:from>
    <xdr:ext cx="534377" cy="259045"/>
    <xdr:sp macro="" textlink="">
      <xdr:nvSpPr>
        <xdr:cNvPr id="646" name="テキスト ボックス 645"/>
        <xdr:cNvSpPr txBox="1"/>
      </xdr:nvSpPr>
      <xdr:spPr>
        <a:xfrm>
          <a:off x="15214111" y="129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116701</xdr:rowOff>
    </xdr:from>
    <xdr:to>
      <xdr:col>76</xdr:col>
      <xdr:colOff>165100</xdr:colOff>
      <xdr:row>75</xdr:row>
      <xdr:rowOff>46851</xdr:rowOff>
    </xdr:to>
    <xdr:sp macro="" textlink="">
      <xdr:nvSpPr>
        <xdr:cNvPr id="647" name="楕円 646"/>
        <xdr:cNvSpPr/>
      </xdr:nvSpPr>
      <xdr:spPr>
        <a:xfrm>
          <a:off x="14541500" y="1280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37978</xdr:rowOff>
    </xdr:from>
    <xdr:ext cx="534377" cy="259045"/>
    <xdr:sp macro="" textlink="">
      <xdr:nvSpPr>
        <xdr:cNvPr id="648" name="テキスト ボックス 647"/>
        <xdr:cNvSpPr txBox="1"/>
      </xdr:nvSpPr>
      <xdr:spPr>
        <a:xfrm>
          <a:off x="14325111" y="12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149581</xdr:rowOff>
    </xdr:from>
    <xdr:to>
      <xdr:col>72</xdr:col>
      <xdr:colOff>38100</xdr:colOff>
      <xdr:row>75</xdr:row>
      <xdr:rowOff>79731</xdr:rowOff>
    </xdr:to>
    <xdr:sp macro="" textlink="">
      <xdr:nvSpPr>
        <xdr:cNvPr id="649" name="楕円 648"/>
        <xdr:cNvSpPr/>
      </xdr:nvSpPr>
      <xdr:spPr>
        <a:xfrm>
          <a:off x="13652500" y="128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70858</xdr:rowOff>
    </xdr:from>
    <xdr:ext cx="534377" cy="259045"/>
    <xdr:sp macro="" textlink="">
      <xdr:nvSpPr>
        <xdr:cNvPr id="650" name="テキスト ボックス 649"/>
        <xdr:cNvSpPr txBox="1"/>
      </xdr:nvSpPr>
      <xdr:spPr>
        <a:xfrm>
          <a:off x="13436111" y="129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104115</xdr:rowOff>
    </xdr:from>
    <xdr:to>
      <xdr:col>67</xdr:col>
      <xdr:colOff>101600</xdr:colOff>
      <xdr:row>75</xdr:row>
      <xdr:rowOff>34265</xdr:rowOff>
    </xdr:to>
    <xdr:sp macro="" textlink="">
      <xdr:nvSpPr>
        <xdr:cNvPr id="651" name="楕円 650"/>
        <xdr:cNvSpPr/>
      </xdr:nvSpPr>
      <xdr:spPr>
        <a:xfrm>
          <a:off x="12763500" y="127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50792</xdr:rowOff>
    </xdr:from>
    <xdr:ext cx="534377" cy="259045"/>
    <xdr:sp macro="" textlink="">
      <xdr:nvSpPr>
        <xdr:cNvPr id="652" name="テキスト ボックス 651"/>
        <xdr:cNvSpPr txBox="1"/>
      </xdr:nvSpPr>
      <xdr:spPr>
        <a:xfrm>
          <a:off x="12547111" y="125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78" name="直線コネクタ 677"/>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79" name="積立金最小値テキスト"/>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0" name="直線コネクタ 679"/>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1" name="積立金最大値テキスト"/>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2" name="直線コネクタ 681"/>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10247</xdr:rowOff>
    </xdr:from>
    <xdr:to>
      <xdr:col>85</xdr:col>
      <xdr:colOff>127000</xdr:colOff>
      <xdr:row>93</xdr:row>
      <xdr:rowOff>158397</xdr:rowOff>
    </xdr:to>
    <xdr:cxnSp macro="">
      <xdr:nvCxnSpPr>
        <xdr:cNvPr id="683" name="直線コネクタ 682"/>
        <xdr:cNvCxnSpPr/>
      </xdr:nvCxnSpPr>
      <xdr:spPr>
        <a:xfrm>
          <a:off x="15481300" y="15612197"/>
          <a:ext cx="838200" cy="49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80080</xdr:rowOff>
    </xdr:from>
    <xdr:ext cx="534377" cy="259045"/>
    <xdr:sp macro="" textlink="">
      <xdr:nvSpPr>
        <xdr:cNvPr id="684" name="積立金平均値テキスト"/>
        <xdr:cNvSpPr txBox="1"/>
      </xdr:nvSpPr>
      <xdr:spPr>
        <a:xfrm>
          <a:off x="16370300" y="16539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5" name="フローチャート: 判断 684"/>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10247</xdr:rowOff>
    </xdr:from>
    <xdr:to>
      <xdr:col>81</xdr:col>
      <xdr:colOff>50800</xdr:colOff>
      <xdr:row>91</xdr:row>
      <xdr:rowOff>26363</xdr:rowOff>
    </xdr:to>
    <xdr:cxnSp macro="">
      <xdr:nvCxnSpPr>
        <xdr:cNvPr id="686" name="直線コネクタ 685"/>
        <xdr:cNvCxnSpPr/>
      </xdr:nvCxnSpPr>
      <xdr:spPr>
        <a:xfrm flipV="1">
          <a:off x="14592300" y="15612197"/>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87" name="フローチャート: 判断 686"/>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103103</xdr:rowOff>
    </xdr:from>
    <xdr:ext cx="534377" cy="259045"/>
    <xdr:sp macro="" textlink="">
      <xdr:nvSpPr>
        <xdr:cNvPr id="688" name="テキスト ボックス 687"/>
        <xdr:cNvSpPr txBox="1"/>
      </xdr:nvSpPr>
      <xdr:spPr>
        <a:xfrm>
          <a:off x="15214111" y="165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150053</xdr:rowOff>
    </xdr:from>
    <xdr:to>
      <xdr:col>76</xdr:col>
      <xdr:colOff>114300</xdr:colOff>
      <xdr:row>91</xdr:row>
      <xdr:rowOff>26363</xdr:rowOff>
    </xdr:to>
    <xdr:cxnSp macro="">
      <xdr:nvCxnSpPr>
        <xdr:cNvPr id="689" name="直線コネクタ 688"/>
        <xdr:cNvCxnSpPr/>
      </xdr:nvCxnSpPr>
      <xdr:spPr>
        <a:xfrm>
          <a:off x="13703300" y="15580553"/>
          <a:ext cx="889000" cy="4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0" name="フローチャート: 判断 689"/>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31258</xdr:rowOff>
    </xdr:from>
    <xdr:ext cx="534377" cy="259045"/>
    <xdr:sp macro="" textlink="">
      <xdr:nvSpPr>
        <xdr:cNvPr id="691" name="テキスト ボックス 690"/>
        <xdr:cNvSpPr txBox="1"/>
      </xdr:nvSpPr>
      <xdr:spPr>
        <a:xfrm>
          <a:off x="14325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150053</xdr:rowOff>
    </xdr:from>
    <xdr:to>
      <xdr:col>71</xdr:col>
      <xdr:colOff>177800</xdr:colOff>
      <xdr:row>94</xdr:row>
      <xdr:rowOff>135144</xdr:rowOff>
    </xdr:to>
    <xdr:cxnSp macro="">
      <xdr:nvCxnSpPr>
        <xdr:cNvPr id="692" name="直線コネクタ 691"/>
        <xdr:cNvCxnSpPr/>
      </xdr:nvCxnSpPr>
      <xdr:spPr>
        <a:xfrm flipV="1">
          <a:off x="12814300" y="15580553"/>
          <a:ext cx="889000" cy="6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3" name="フローチャート: 判断 692"/>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1164</xdr:rowOff>
    </xdr:from>
    <xdr:ext cx="534377" cy="259045"/>
    <xdr:sp macro="" textlink="">
      <xdr:nvSpPr>
        <xdr:cNvPr id="694" name="テキスト ボックス 693"/>
        <xdr:cNvSpPr txBox="1"/>
      </xdr:nvSpPr>
      <xdr:spPr>
        <a:xfrm>
          <a:off x="13436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141168</xdr:rowOff>
    </xdr:from>
    <xdr:to>
      <xdr:col>67</xdr:col>
      <xdr:colOff>101600</xdr:colOff>
      <xdr:row>98</xdr:row>
      <xdr:rowOff>71318</xdr:rowOff>
    </xdr:to>
    <xdr:sp macro="" textlink="">
      <xdr:nvSpPr>
        <xdr:cNvPr id="695" name="フローチャート: 判断 694"/>
        <xdr:cNvSpPr/>
      </xdr:nvSpPr>
      <xdr:spPr>
        <a:xfrm>
          <a:off x="12763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62445</xdr:rowOff>
    </xdr:from>
    <xdr:ext cx="534377" cy="259045"/>
    <xdr:sp macro="" textlink="">
      <xdr:nvSpPr>
        <xdr:cNvPr id="696" name="テキスト ボックス 695"/>
        <xdr:cNvSpPr txBox="1"/>
      </xdr:nvSpPr>
      <xdr:spPr>
        <a:xfrm>
          <a:off x="12547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107597</xdr:rowOff>
    </xdr:from>
    <xdr:to>
      <xdr:col>85</xdr:col>
      <xdr:colOff>177800</xdr:colOff>
      <xdr:row>94</xdr:row>
      <xdr:rowOff>37747</xdr:rowOff>
    </xdr:to>
    <xdr:sp macro="" textlink="">
      <xdr:nvSpPr>
        <xdr:cNvPr id="702" name="楕円 701"/>
        <xdr:cNvSpPr/>
      </xdr:nvSpPr>
      <xdr:spPr>
        <a:xfrm>
          <a:off x="16268700" y="160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130474</xdr:rowOff>
    </xdr:from>
    <xdr:ext cx="534377" cy="259045"/>
    <xdr:sp macro="" textlink="">
      <xdr:nvSpPr>
        <xdr:cNvPr id="703" name="積立金該当値テキスト"/>
        <xdr:cNvSpPr txBox="1"/>
      </xdr:nvSpPr>
      <xdr:spPr>
        <a:xfrm>
          <a:off x="16370300" y="1590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130897</xdr:rowOff>
    </xdr:from>
    <xdr:to>
      <xdr:col>81</xdr:col>
      <xdr:colOff>101600</xdr:colOff>
      <xdr:row>91</xdr:row>
      <xdr:rowOff>61047</xdr:rowOff>
    </xdr:to>
    <xdr:sp macro="" textlink="">
      <xdr:nvSpPr>
        <xdr:cNvPr id="704" name="楕円 703"/>
        <xdr:cNvSpPr/>
      </xdr:nvSpPr>
      <xdr:spPr>
        <a:xfrm>
          <a:off x="15430500" y="155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77574</xdr:rowOff>
    </xdr:from>
    <xdr:ext cx="534377" cy="259045"/>
    <xdr:sp macro="" textlink="">
      <xdr:nvSpPr>
        <xdr:cNvPr id="705" name="テキスト ボックス 704"/>
        <xdr:cNvSpPr txBox="1"/>
      </xdr:nvSpPr>
      <xdr:spPr>
        <a:xfrm>
          <a:off x="15214111" y="15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147013</xdr:rowOff>
    </xdr:from>
    <xdr:to>
      <xdr:col>76</xdr:col>
      <xdr:colOff>165100</xdr:colOff>
      <xdr:row>91</xdr:row>
      <xdr:rowOff>77163</xdr:rowOff>
    </xdr:to>
    <xdr:sp macro="" textlink="">
      <xdr:nvSpPr>
        <xdr:cNvPr id="706" name="楕円 705"/>
        <xdr:cNvSpPr/>
      </xdr:nvSpPr>
      <xdr:spPr>
        <a:xfrm>
          <a:off x="14541500" y="1557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93690</xdr:rowOff>
    </xdr:from>
    <xdr:ext cx="534377" cy="259045"/>
    <xdr:sp macro="" textlink="">
      <xdr:nvSpPr>
        <xdr:cNvPr id="707" name="テキスト ボックス 706"/>
        <xdr:cNvSpPr txBox="1"/>
      </xdr:nvSpPr>
      <xdr:spPr>
        <a:xfrm>
          <a:off x="14325111" y="153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99253</xdr:rowOff>
    </xdr:from>
    <xdr:to>
      <xdr:col>72</xdr:col>
      <xdr:colOff>38100</xdr:colOff>
      <xdr:row>91</xdr:row>
      <xdr:rowOff>29403</xdr:rowOff>
    </xdr:to>
    <xdr:sp macro="" textlink="">
      <xdr:nvSpPr>
        <xdr:cNvPr id="708" name="楕円 707"/>
        <xdr:cNvSpPr/>
      </xdr:nvSpPr>
      <xdr:spPr>
        <a:xfrm>
          <a:off x="13652500" y="1552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45930</xdr:rowOff>
    </xdr:from>
    <xdr:ext cx="534377" cy="259045"/>
    <xdr:sp macro="" textlink="">
      <xdr:nvSpPr>
        <xdr:cNvPr id="709" name="テキスト ボックス 708"/>
        <xdr:cNvSpPr txBox="1"/>
      </xdr:nvSpPr>
      <xdr:spPr>
        <a:xfrm>
          <a:off x="13436111" y="15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84344</xdr:rowOff>
    </xdr:from>
    <xdr:to>
      <xdr:col>67</xdr:col>
      <xdr:colOff>101600</xdr:colOff>
      <xdr:row>95</xdr:row>
      <xdr:rowOff>14494</xdr:rowOff>
    </xdr:to>
    <xdr:sp macro="" textlink="">
      <xdr:nvSpPr>
        <xdr:cNvPr id="710" name="楕円 709"/>
        <xdr:cNvSpPr/>
      </xdr:nvSpPr>
      <xdr:spPr>
        <a:xfrm>
          <a:off x="12763500" y="162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31021</xdr:rowOff>
    </xdr:from>
    <xdr:ext cx="534377" cy="259045"/>
    <xdr:sp macro="" textlink="">
      <xdr:nvSpPr>
        <xdr:cNvPr id="711" name="テキスト ボックス 710"/>
        <xdr:cNvSpPr txBox="1"/>
      </xdr:nvSpPr>
      <xdr:spPr>
        <a:xfrm>
          <a:off x="12547111" y="1597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1" name="直線コネクタ 730"/>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4" name="投資及び出資金最大値テキスト"/>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5" name="直線コネクタ 734"/>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37" name="投資及び出資金平均値テキスト"/>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38" name="フローチャート: 判断 737"/>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6883</xdr:rowOff>
    </xdr:from>
    <xdr:to>
      <xdr:col>111</xdr:col>
      <xdr:colOff>177800</xdr:colOff>
      <xdr:row>38</xdr:row>
      <xdr:rowOff>25400</xdr:rowOff>
    </xdr:to>
    <xdr:cxnSp macro="">
      <xdr:nvCxnSpPr>
        <xdr:cNvPr id="739" name="直線コネクタ 738"/>
        <xdr:cNvCxnSpPr/>
      </xdr:nvCxnSpPr>
      <xdr:spPr>
        <a:xfrm>
          <a:off x="20434300" y="6521983"/>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0" name="フローチャート: 判断 739"/>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41" name="テキスト ボックス 740"/>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6883</xdr:rowOff>
    </xdr:from>
    <xdr:to>
      <xdr:col>107</xdr:col>
      <xdr:colOff>50800</xdr:colOff>
      <xdr:row>38</xdr:row>
      <xdr:rowOff>25400</xdr:rowOff>
    </xdr:to>
    <xdr:cxnSp macro="">
      <xdr:nvCxnSpPr>
        <xdr:cNvPr id="742" name="直線コネクタ 741"/>
        <xdr:cNvCxnSpPr/>
      </xdr:nvCxnSpPr>
      <xdr:spPr>
        <a:xfrm flipV="1">
          <a:off x="19545300" y="6521983"/>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3" name="フローチャート: 判断 742"/>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44" name="テキスト ボックス 743"/>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46" name="フローチャート: 判断 745"/>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34148</xdr:rowOff>
    </xdr:from>
    <xdr:ext cx="469744" cy="259045"/>
    <xdr:sp macro="" textlink="">
      <xdr:nvSpPr>
        <xdr:cNvPr id="747" name="テキスト ボックス 746"/>
        <xdr:cNvSpPr txBox="1"/>
      </xdr:nvSpPr>
      <xdr:spPr>
        <a:xfrm>
          <a:off x="19310428" y="60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48" name="フローチャート: 判断 747"/>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101414</xdr:rowOff>
    </xdr:from>
    <xdr:ext cx="469744" cy="259045"/>
    <xdr:sp macro="" textlink="">
      <xdr:nvSpPr>
        <xdr:cNvPr id="749" name="テキスト ボックス 748"/>
        <xdr:cNvSpPr txBox="1"/>
      </xdr:nvSpPr>
      <xdr:spPr>
        <a:xfrm>
          <a:off x="18421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6"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127533</xdr:rowOff>
    </xdr:from>
    <xdr:to>
      <xdr:col>107</xdr:col>
      <xdr:colOff>101600</xdr:colOff>
      <xdr:row>38</xdr:row>
      <xdr:rowOff>57683</xdr:rowOff>
    </xdr:to>
    <xdr:sp macro="" textlink="">
      <xdr:nvSpPr>
        <xdr:cNvPr id="759" name="楕円 758"/>
        <xdr:cNvSpPr/>
      </xdr:nvSpPr>
      <xdr:spPr>
        <a:xfrm>
          <a:off x="20383500" y="64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48810</xdr:rowOff>
    </xdr:from>
    <xdr:ext cx="378565" cy="259045"/>
    <xdr:sp macro="" textlink="">
      <xdr:nvSpPr>
        <xdr:cNvPr id="760" name="テキスト ボックス 759"/>
        <xdr:cNvSpPr txBox="1"/>
      </xdr:nvSpPr>
      <xdr:spPr>
        <a:xfrm>
          <a:off x="20245017" y="6563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86" name="直線コネクタ 785"/>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89" name="貸付金最大値テキスト"/>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0" name="直線コネクタ 789"/>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127676</xdr:rowOff>
    </xdr:from>
    <xdr:to>
      <xdr:col>116</xdr:col>
      <xdr:colOff>63500</xdr:colOff>
      <xdr:row>58</xdr:row>
      <xdr:rowOff>127722</xdr:rowOff>
    </xdr:to>
    <xdr:cxnSp macro="">
      <xdr:nvCxnSpPr>
        <xdr:cNvPr id="791" name="直線コネクタ 790"/>
        <xdr:cNvCxnSpPr/>
      </xdr:nvCxnSpPr>
      <xdr:spPr>
        <a:xfrm flipV="1">
          <a:off x="21323300" y="1007177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92" name="貸付金平均値テキスト"/>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3" name="フローチャート: 判断 792"/>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127722</xdr:rowOff>
    </xdr:from>
    <xdr:to>
      <xdr:col>111</xdr:col>
      <xdr:colOff>177800</xdr:colOff>
      <xdr:row>58</xdr:row>
      <xdr:rowOff>127859</xdr:rowOff>
    </xdr:to>
    <xdr:cxnSp macro="">
      <xdr:nvCxnSpPr>
        <xdr:cNvPr id="794" name="直線コネクタ 793"/>
        <xdr:cNvCxnSpPr/>
      </xdr:nvCxnSpPr>
      <xdr:spPr>
        <a:xfrm flipV="1">
          <a:off x="20434300" y="1007182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5" name="フローチャート: 判断 794"/>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796" name="テキスト ボックス 795"/>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127859</xdr:rowOff>
    </xdr:from>
    <xdr:to>
      <xdr:col>107</xdr:col>
      <xdr:colOff>50800</xdr:colOff>
      <xdr:row>58</xdr:row>
      <xdr:rowOff>127950</xdr:rowOff>
    </xdr:to>
    <xdr:cxnSp macro="">
      <xdr:nvCxnSpPr>
        <xdr:cNvPr id="797" name="直線コネクタ 796"/>
        <xdr:cNvCxnSpPr/>
      </xdr:nvCxnSpPr>
      <xdr:spPr>
        <a:xfrm flipV="1">
          <a:off x="19545300" y="1007195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798" name="フローチャート: 判断 797"/>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799" name="テキスト ボックス 798"/>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122144</xdr:rowOff>
    </xdr:from>
    <xdr:to>
      <xdr:col>102</xdr:col>
      <xdr:colOff>114300</xdr:colOff>
      <xdr:row>58</xdr:row>
      <xdr:rowOff>127950</xdr:rowOff>
    </xdr:to>
    <xdr:cxnSp macro="">
      <xdr:nvCxnSpPr>
        <xdr:cNvPr id="800" name="直線コネクタ 799"/>
        <xdr:cNvCxnSpPr/>
      </xdr:nvCxnSpPr>
      <xdr:spPr>
        <a:xfrm>
          <a:off x="18656300" y="10066244"/>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1" name="フローチャート: 判断 800"/>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76679</xdr:rowOff>
    </xdr:from>
    <xdr:ext cx="469744" cy="259045"/>
    <xdr:sp macro="" textlink="">
      <xdr:nvSpPr>
        <xdr:cNvPr id="802" name="テキスト ボックス 801"/>
        <xdr:cNvSpPr txBox="1"/>
      </xdr:nvSpPr>
      <xdr:spPr>
        <a:xfrm>
          <a:off x="19310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03" name="フローチャート: 判断 802"/>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99585</xdr:rowOff>
    </xdr:from>
    <xdr:ext cx="469744" cy="259045"/>
    <xdr:sp macro="" textlink="">
      <xdr:nvSpPr>
        <xdr:cNvPr id="804" name="テキスト ボックス 803"/>
        <xdr:cNvSpPr txBox="1"/>
      </xdr:nvSpPr>
      <xdr:spPr>
        <a:xfrm>
          <a:off x="18421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76876</xdr:rowOff>
    </xdr:from>
    <xdr:to>
      <xdr:col>116</xdr:col>
      <xdr:colOff>114300</xdr:colOff>
      <xdr:row>59</xdr:row>
      <xdr:rowOff>7026</xdr:rowOff>
    </xdr:to>
    <xdr:sp macro="" textlink="">
      <xdr:nvSpPr>
        <xdr:cNvPr id="810" name="楕円 809"/>
        <xdr:cNvSpPr/>
      </xdr:nvSpPr>
      <xdr:spPr>
        <a:xfrm>
          <a:off x="22110700" y="100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163253</xdr:rowOff>
    </xdr:from>
    <xdr:ext cx="378565" cy="259045"/>
    <xdr:sp macro="" textlink="">
      <xdr:nvSpPr>
        <xdr:cNvPr id="811" name="貸付金該当値テキスト"/>
        <xdr:cNvSpPr txBox="1"/>
      </xdr:nvSpPr>
      <xdr:spPr>
        <a:xfrm>
          <a:off x="22212300" y="9935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76922</xdr:rowOff>
    </xdr:from>
    <xdr:to>
      <xdr:col>112</xdr:col>
      <xdr:colOff>38100</xdr:colOff>
      <xdr:row>59</xdr:row>
      <xdr:rowOff>7072</xdr:rowOff>
    </xdr:to>
    <xdr:sp macro="" textlink="">
      <xdr:nvSpPr>
        <xdr:cNvPr id="812" name="楕円 811"/>
        <xdr:cNvSpPr/>
      </xdr:nvSpPr>
      <xdr:spPr>
        <a:xfrm>
          <a:off x="21272500" y="100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169649</xdr:rowOff>
    </xdr:from>
    <xdr:ext cx="378565" cy="259045"/>
    <xdr:sp macro="" textlink="">
      <xdr:nvSpPr>
        <xdr:cNvPr id="813" name="テキスト ボックス 812"/>
        <xdr:cNvSpPr txBox="1"/>
      </xdr:nvSpPr>
      <xdr:spPr>
        <a:xfrm>
          <a:off x="21134017" y="101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77059</xdr:rowOff>
    </xdr:from>
    <xdr:to>
      <xdr:col>107</xdr:col>
      <xdr:colOff>101600</xdr:colOff>
      <xdr:row>59</xdr:row>
      <xdr:rowOff>7209</xdr:rowOff>
    </xdr:to>
    <xdr:sp macro="" textlink="">
      <xdr:nvSpPr>
        <xdr:cNvPr id="814" name="楕円 813"/>
        <xdr:cNvSpPr/>
      </xdr:nvSpPr>
      <xdr:spPr>
        <a:xfrm>
          <a:off x="20383500" y="100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169786</xdr:rowOff>
    </xdr:from>
    <xdr:ext cx="378565" cy="259045"/>
    <xdr:sp macro="" textlink="">
      <xdr:nvSpPr>
        <xdr:cNvPr id="815" name="テキスト ボックス 814"/>
        <xdr:cNvSpPr txBox="1"/>
      </xdr:nvSpPr>
      <xdr:spPr>
        <a:xfrm>
          <a:off x="20245017" y="10113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77150</xdr:rowOff>
    </xdr:from>
    <xdr:to>
      <xdr:col>102</xdr:col>
      <xdr:colOff>165100</xdr:colOff>
      <xdr:row>59</xdr:row>
      <xdr:rowOff>7300</xdr:rowOff>
    </xdr:to>
    <xdr:sp macro="" textlink="">
      <xdr:nvSpPr>
        <xdr:cNvPr id="816" name="楕円 815"/>
        <xdr:cNvSpPr/>
      </xdr:nvSpPr>
      <xdr:spPr>
        <a:xfrm>
          <a:off x="19494500" y="100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169877</xdr:rowOff>
    </xdr:from>
    <xdr:ext cx="378565" cy="259045"/>
    <xdr:sp macro="" textlink="">
      <xdr:nvSpPr>
        <xdr:cNvPr id="817" name="テキスト ボックス 816"/>
        <xdr:cNvSpPr txBox="1"/>
      </xdr:nvSpPr>
      <xdr:spPr>
        <a:xfrm>
          <a:off x="19356017" y="10113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71344</xdr:rowOff>
    </xdr:from>
    <xdr:to>
      <xdr:col>98</xdr:col>
      <xdr:colOff>38100</xdr:colOff>
      <xdr:row>59</xdr:row>
      <xdr:rowOff>1494</xdr:rowOff>
    </xdr:to>
    <xdr:sp macro="" textlink="">
      <xdr:nvSpPr>
        <xdr:cNvPr id="818" name="楕円 817"/>
        <xdr:cNvSpPr/>
      </xdr:nvSpPr>
      <xdr:spPr>
        <a:xfrm>
          <a:off x="18605500" y="100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164071</xdr:rowOff>
    </xdr:from>
    <xdr:ext cx="378565" cy="259045"/>
    <xdr:sp macro="" textlink="">
      <xdr:nvSpPr>
        <xdr:cNvPr id="819" name="テキスト ボックス 818"/>
        <xdr:cNvSpPr txBox="1"/>
      </xdr:nvSpPr>
      <xdr:spPr>
        <a:xfrm>
          <a:off x="18467017" y="1010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4" name="直線コネクタ 843"/>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5" name="繰出金最小値テキスト"/>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46" name="直線コネクタ 845"/>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47" name="繰出金最大値テキスト"/>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48" name="直線コネクタ 847"/>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38621</xdr:rowOff>
    </xdr:from>
    <xdr:to>
      <xdr:col>116</xdr:col>
      <xdr:colOff>63500</xdr:colOff>
      <xdr:row>76</xdr:row>
      <xdr:rowOff>65976</xdr:rowOff>
    </xdr:to>
    <xdr:cxnSp macro="">
      <xdr:nvCxnSpPr>
        <xdr:cNvPr id="849" name="直線コネクタ 848"/>
        <xdr:cNvCxnSpPr/>
      </xdr:nvCxnSpPr>
      <xdr:spPr>
        <a:xfrm flipV="1">
          <a:off x="21323300" y="13068821"/>
          <a:ext cx="8382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38168</xdr:rowOff>
    </xdr:from>
    <xdr:ext cx="534377" cy="259045"/>
    <xdr:sp macro="" textlink="">
      <xdr:nvSpPr>
        <xdr:cNvPr id="850" name="繰出金平均値テキスト"/>
        <xdr:cNvSpPr txBox="1"/>
      </xdr:nvSpPr>
      <xdr:spPr>
        <a:xfrm>
          <a:off x="22212300" y="12725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1" name="フローチャート: 判断 850"/>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65976</xdr:rowOff>
    </xdr:from>
    <xdr:to>
      <xdr:col>111</xdr:col>
      <xdr:colOff>177800</xdr:colOff>
      <xdr:row>76</xdr:row>
      <xdr:rowOff>69920</xdr:rowOff>
    </xdr:to>
    <xdr:cxnSp macro="">
      <xdr:nvCxnSpPr>
        <xdr:cNvPr id="852" name="直線コネクタ 851"/>
        <xdr:cNvCxnSpPr/>
      </xdr:nvCxnSpPr>
      <xdr:spPr>
        <a:xfrm flipV="1">
          <a:off x="20434300" y="13096176"/>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3" name="フローチャート: 判断 852"/>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106881</xdr:rowOff>
    </xdr:from>
    <xdr:ext cx="534377" cy="259045"/>
    <xdr:sp macro="" textlink="">
      <xdr:nvSpPr>
        <xdr:cNvPr id="854" name="テキスト ボックス 853"/>
        <xdr:cNvSpPr txBox="1"/>
      </xdr:nvSpPr>
      <xdr:spPr>
        <a:xfrm>
          <a:off x="21056111" y="126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62337</xdr:rowOff>
    </xdr:from>
    <xdr:to>
      <xdr:col>107</xdr:col>
      <xdr:colOff>50800</xdr:colOff>
      <xdr:row>76</xdr:row>
      <xdr:rowOff>69920</xdr:rowOff>
    </xdr:to>
    <xdr:cxnSp macro="">
      <xdr:nvCxnSpPr>
        <xdr:cNvPr id="855" name="直線コネクタ 854"/>
        <xdr:cNvCxnSpPr/>
      </xdr:nvCxnSpPr>
      <xdr:spPr>
        <a:xfrm>
          <a:off x="19545300" y="13092537"/>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56" name="フローチャート: 判断 855"/>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91279</xdr:rowOff>
    </xdr:from>
    <xdr:ext cx="534377" cy="259045"/>
    <xdr:sp macro="" textlink="">
      <xdr:nvSpPr>
        <xdr:cNvPr id="857" name="テキスト ボックス 856"/>
        <xdr:cNvSpPr txBox="1"/>
      </xdr:nvSpPr>
      <xdr:spPr>
        <a:xfrm>
          <a:off x="20167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62337</xdr:rowOff>
    </xdr:from>
    <xdr:to>
      <xdr:col>102</xdr:col>
      <xdr:colOff>114300</xdr:colOff>
      <xdr:row>76</xdr:row>
      <xdr:rowOff>123374</xdr:rowOff>
    </xdr:to>
    <xdr:cxnSp macro="">
      <xdr:nvCxnSpPr>
        <xdr:cNvPr id="858" name="直線コネクタ 857"/>
        <xdr:cNvCxnSpPr/>
      </xdr:nvCxnSpPr>
      <xdr:spPr>
        <a:xfrm flipV="1">
          <a:off x="18656300" y="13092537"/>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59" name="フローチャート: 判断 858"/>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145743</xdr:rowOff>
    </xdr:from>
    <xdr:ext cx="534377" cy="259045"/>
    <xdr:sp macro="" textlink="">
      <xdr:nvSpPr>
        <xdr:cNvPr id="860" name="テキスト ボックス 859"/>
        <xdr:cNvSpPr txBox="1"/>
      </xdr:nvSpPr>
      <xdr:spPr>
        <a:xfrm>
          <a:off x="19278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163843</xdr:rowOff>
    </xdr:from>
    <xdr:to>
      <xdr:col>98</xdr:col>
      <xdr:colOff>38100</xdr:colOff>
      <xdr:row>75</xdr:row>
      <xdr:rowOff>93993</xdr:rowOff>
    </xdr:to>
    <xdr:sp macro="" textlink="">
      <xdr:nvSpPr>
        <xdr:cNvPr id="861" name="フローチャート: 判断 860"/>
        <xdr:cNvSpPr/>
      </xdr:nvSpPr>
      <xdr:spPr>
        <a:xfrm>
          <a:off x="18605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110520</xdr:rowOff>
    </xdr:from>
    <xdr:ext cx="534377" cy="259045"/>
    <xdr:sp macro="" textlink="">
      <xdr:nvSpPr>
        <xdr:cNvPr id="862" name="テキスト ボックス 861"/>
        <xdr:cNvSpPr txBox="1"/>
      </xdr:nvSpPr>
      <xdr:spPr>
        <a:xfrm>
          <a:off x="18389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159271</xdr:rowOff>
    </xdr:from>
    <xdr:to>
      <xdr:col>116</xdr:col>
      <xdr:colOff>114300</xdr:colOff>
      <xdr:row>76</xdr:row>
      <xdr:rowOff>89421</xdr:rowOff>
    </xdr:to>
    <xdr:sp macro="" textlink="">
      <xdr:nvSpPr>
        <xdr:cNvPr id="868" name="楕円 867"/>
        <xdr:cNvSpPr/>
      </xdr:nvSpPr>
      <xdr:spPr>
        <a:xfrm>
          <a:off x="22110700" y="130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137698</xdr:rowOff>
    </xdr:from>
    <xdr:ext cx="534377" cy="259045"/>
    <xdr:sp macro="" textlink="">
      <xdr:nvSpPr>
        <xdr:cNvPr id="869" name="繰出金該当値テキスト"/>
        <xdr:cNvSpPr txBox="1"/>
      </xdr:nvSpPr>
      <xdr:spPr>
        <a:xfrm>
          <a:off x="22212300" y="1299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15176</xdr:rowOff>
    </xdr:from>
    <xdr:to>
      <xdr:col>112</xdr:col>
      <xdr:colOff>38100</xdr:colOff>
      <xdr:row>76</xdr:row>
      <xdr:rowOff>116776</xdr:rowOff>
    </xdr:to>
    <xdr:sp macro="" textlink="">
      <xdr:nvSpPr>
        <xdr:cNvPr id="870" name="楕円 869"/>
        <xdr:cNvSpPr/>
      </xdr:nvSpPr>
      <xdr:spPr>
        <a:xfrm>
          <a:off x="21272500" y="130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107903</xdr:rowOff>
    </xdr:from>
    <xdr:ext cx="534377" cy="259045"/>
    <xdr:sp macro="" textlink="">
      <xdr:nvSpPr>
        <xdr:cNvPr id="871" name="テキスト ボックス 870"/>
        <xdr:cNvSpPr txBox="1"/>
      </xdr:nvSpPr>
      <xdr:spPr>
        <a:xfrm>
          <a:off x="21056111" y="131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19120</xdr:rowOff>
    </xdr:from>
    <xdr:to>
      <xdr:col>107</xdr:col>
      <xdr:colOff>101600</xdr:colOff>
      <xdr:row>76</xdr:row>
      <xdr:rowOff>120720</xdr:rowOff>
    </xdr:to>
    <xdr:sp macro="" textlink="">
      <xdr:nvSpPr>
        <xdr:cNvPr id="872" name="楕円 871"/>
        <xdr:cNvSpPr/>
      </xdr:nvSpPr>
      <xdr:spPr>
        <a:xfrm>
          <a:off x="20383500" y="130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111847</xdr:rowOff>
    </xdr:from>
    <xdr:ext cx="534377" cy="259045"/>
    <xdr:sp macro="" textlink="">
      <xdr:nvSpPr>
        <xdr:cNvPr id="873" name="テキスト ボックス 872"/>
        <xdr:cNvSpPr txBox="1"/>
      </xdr:nvSpPr>
      <xdr:spPr>
        <a:xfrm>
          <a:off x="20167111" y="131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11537</xdr:rowOff>
    </xdr:from>
    <xdr:to>
      <xdr:col>102</xdr:col>
      <xdr:colOff>165100</xdr:colOff>
      <xdr:row>76</xdr:row>
      <xdr:rowOff>113137</xdr:rowOff>
    </xdr:to>
    <xdr:sp macro="" textlink="">
      <xdr:nvSpPr>
        <xdr:cNvPr id="874" name="楕円 873"/>
        <xdr:cNvSpPr/>
      </xdr:nvSpPr>
      <xdr:spPr>
        <a:xfrm>
          <a:off x="19494500" y="130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104264</xdr:rowOff>
    </xdr:from>
    <xdr:ext cx="534377" cy="259045"/>
    <xdr:sp macro="" textlink="">
      <xdr:nvSpPr>
        <xdr:cNvPr id="875" name="テキスト ボックス 874"/>
        <xdr:cNvSpPr txBox="1"/>
      </xdr:nvSpPr>
      <xdr:spPr>
        <a:xfrm>
          <a:off x="19278111" y="1313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72574</xdr:rowOff>
    </xdr:from>
    <xdr:to>
      <xdr:col>98</xdr:col>
      <xdr:colOff>38100</xdr:colOff>
      <xdr:row>77</xdr:row>
      <xdr:rowOff>2724</xdr:rowOff>
    </xdr:to>
    <xdr:sp macro="" textlink="">
      <xdr:nvSpPr>
        <xdr:cNvPr id="876" name="楕円 875"/>
        <xdr:cNvSpPr/>
      </xdr:nvSpPr>
      <xdr:spPr>
        <a:xfrm>
          <a:off x="18605500" y="131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165301</xdr:rowOff>
    </xdr:from>
    <xdr:ext cx="534377" cy="259045"/>
    <xdr:sp macro="" textlink="">
      <xdr:nvSpPr>
        <xdr:cNvPr id="877" name="テキスト ボックス 876"/>
        <xdr:cNvSpPr txBox="1"/>
      </xdr:nvSpPr>
      <xdr:spPr>
        <a:xfrm>
          <a:off x="18389111" y="131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649,082</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16,615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義務的経費である人件費は住民一人当たり</a:t>
          </a:r>
          <a:r>
            <a:rPr kumimoji="1" lang="en-US" altLang="ja-JP" sz="1300">
              <a:latin typeface="ＭＳ Ｐゴシック" panose="020B0600070205080204" pitchFamily="50" charset="-128"/>
              <a:ea typeface="ＭＳ Ｐゴシック" panose="020B0600070205080204" pitchFamily="50" charset="-128"/>
            </a:rPr>
            <a:t>101,627</a:t>
          </a:r>
          <a:r>
            <a:rPr kumimoji="1" lang="ja-JP" altLang="en-US" sz="1300">
              <a:latin typeface="ＭＳ Ｐゴシック" panose="020B0600070205080204" pitchFamily="50" charset="-128"/>
              <a:ea typeface="ＭＳ Ｐゴシック" panose="020B0600070205080204" pitchFamily="50" charset="-128"/>
            </a:rPr>
            <a:t>円となっており、類似団体平均に近い数値となっている。公債費は住民一人当たり</a:t>
          </a:r>
          <a:r>
            <a:rPr kumimoji="1" lang="en-US" altLang="ja-JP" sz="1300">
              <a:latin typeface="ＭＳ Ｐゴシック" panose="020B0600070205080204" pitchFamily="50" charset="-128"/>
              <a:ea typeface="ＭＳ Ｐゴシック" panose="020B0600070205080204" pitchFamily="50" charset="-128"/>
            </a:rPr>
            <a:t>49,938</a:t>
          </a:r>
          <a:r>
            <a:rPr kumimoji="1" lang="ja-JP" altLang="en-US" sz="1300">
              <a:latin typeface="ＭＳ Ｐゴシック" panose="020B0600070205080204" pitchFamily="50" charset="-128"/>
              <a:ea typeface="ＭＳ Ｐゴシック" panose="020B0600070205080204" pitchFamily="50" charset="-128"/>
            </a:rPr>
            <a:t>円で、令和２年度以降、類似団体平均を下回っている。扶助費については、住民一人当たり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104,934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5,049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％）増となった。近年は、国施策により決算額が増加しているが、類似団体と比較しても、高い水準となっているため、今後、注視する必要がある。</a:t>
          </a:r>
        </a:p>
        <a:p>
          <a:r>
            <a:rPr kumimoji="1" lang="ja-JP" altLang="en-US" sz="1300">
              <a:latin typeface="ＭＳ Ｐゴシック" panose="020B0600070205080204" pitchFamily="50" charset="-128"/>
              <a:ea typeface="ＭＳ Ｐゴシック" panose="020B0600070205080204" pitchFamily="50" charset="-128"/>
            </a:rPr>
            <a:t>　維持補修費は、令和２年度、令和３年度に比べ降雪が減少したことから除雪経費が減となり、住民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15,828</a:t>
          </a:r>
          <a:r>
            <a:rPr kumimoji="1" lang="ja-JP" altLang="en-US" sz="1300">
              <a:latin typeface="ＭＳ Ｐゴシック" panose="020B0600070205080204" pitchFamily="50" charset="-128"/>
              <a:ea typeface="ＭＳ Ｐゴシック" panose="020B0600070205080204" pitchFamily="50" charset="-128"/>
            </a:rPr>
            <a:t>円と類似団体平均を大きく上回るも、前年度比</a:t>
          </a:r>
          <a:r>
            <a:rPr kumimoji="1" lang="en-US" altLang="ja-JP" sz="1300">
              <a:latin typeface="ＭＳ Ｐゴシック" panose="020B0600070205080204" pitchFamily="50" charset="-128"/>
              <a:ea typeface="ＭＳ Ｐゴシック" panose="020B0600070205080204" pitchFamily="50" charset="-128"/>
            </a:rPr>
            <a:t>5,272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a:solidFill>
                <a:srgbClr val="FF0000"/>
              </a:solidFill>
              <a:latin typeface="ＭＳ Ｐゴシック" panose="020B0600070205080204" pitchFamily="50" charset="-128"/>
              <a:ea typeface="ＭＳ Ｐゴシック" panose="020B0600070205080204" pitchFamily="50" charset="-128"/>
            </a:rPr>
            <a:t>減</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107,039</a:t>
          </a:r>
          <a:r>
            <a:rPr kumimoji="1" lang="ja-JP" altLang="en-US" sz="1300">
              <a:latin typeface="ＭＳ Ｐゴシック" panose="020B0600070205080204" pitchFamily="50" charset="-128"/>
              <a:ea typeface="ＭＳ Ｐゴシック" panose="020B0600070205080204" pitchFamily="50" charset="-128"/>
            </a:rPr>
            <a:t>円の前年度比</a:t>
          </a:r>
          <a:r>
            <a:rPr kumimoji="1" lang="en-US" altLang="ja-JP" sz="1300">
              <a:latin typeface="ＭＳ Ｐゴシック" panose="020B0600070205080204" pitchFamily="50" charset="-128"/>
              <a:ea typeface="ＭＳ Ｐゴシック" panose="020B0600070205080204" pitchFamily="50" charset="-128"/>
            </a:rPr>
            <a:t>1,357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％）減となり、類似団体平均よりも高い水準ではあるが、差は小さくなっている。積立金については、住民一人当たり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59,355</a:t>
          </a:r>
          <a:r>
            <a:rPr kumimoji="1" lang="ja-JP" altLang="en-US" sz="1300">
              <a:latin typeface="ＭＳ Ｐゴシック" panose="020B0600070205080204" pitchFamily="50" charset="-128"/>
              <a:ea typeface="ＭＳ Ｐゴシック" panose="020B0600070205080204" pitchFamily="50" charset="-128"/>
            </a:rPr>
            <a:t>円の昨年度比</a:t>
          </a:r>
          <a:r>
            <a:rPr kumimoji="1" lang="en-US" altLang="ja-JP" sz="1300">
              <a:latin typeface="ＭＳ Ｐゴシック" panose="020B0600070205080204" pitchFamily="50" charset="-128"/>
              <a:ea typeface="ＭＳ Ｐゴシック" panose="020B0600070205080204" pitchFamily="50" charset="-128"/>
            </a:rPr>
            <a:t>30,073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33.6</a:t>
          </a:r>
          <a:r>
            <a:rPr kumimoji="1" lang="ja-JP" altLang="en-US" sz="1300">
              <a:latin typeface="ＭＳ Ｐゴシック" panose="020B0600070205080204" pitchFamily="50" charset="-128"/>
              <a:ea typeface="ＭＳ Ｐゴシック" panose="020B0600070205080204" pitchFamily="50" charset="-128"/>
            </a:rPr>
            <a:t>％）減となった。近年は当初予算で財政調整基金を取り崩す編成をするものの、決算剰余金や町税等の増加により取崩額がそのまま積立金となっていたために高い水準となっていたが、令和５年度は取崩額まで積立をすることが出来なか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15,183
14,956
179.76
10,413,471
9,855,012
504,574
5,630,772
6,395,932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37592</xdr:rowOff>
    </xdr:from>
    <xdr:to>
      <xdr:col>24</xdr:col>
      <xdr:colOff>63500</xdr:colOff>
      <xdr:row>33</xdr:row>
      <xdr:rowOff>109220</xdr:rowOff>
    </xdr:to>
    <xdr:cxnSp macro="">
      <xdr:nvCxnSpPr>
        <xdr:cNvPr id="61" name="直線コネクタ 60"/>
        <xdr:cNvCxnSpPr/>
      </xdr:nvCxnSpPr>
      <xdr:spPr>
        <a:xfrm flipV="1">
          <a:off x="3797300" y="5695442"/>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109220</xdr:rowOff>
    </xdr:from>
    <xdr:to>
      <xdr:col>19</xdr:col>
      <xdr:colOff>177800</xdr:colOff>
      <xdr:row>33</xdr:row>
      <xdr:rowOff>118745</xdr:rowOff>
    </xdr:to>
    <xdr:cxnSp macro="">
      <xdr:nvCxnSpPr>
        <xdr:cNvPr id="64" name="直線コネクタ 63"/>
        <xdr:cNvCxnSpPr/>
      </xdr:nvCxnSpPr>
      <xdr:spPr>
        <a:xfrm flipV="1">
          <a:off x="2908300" y="57670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66" name="テキスト ボックス 65"/>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109220</xdr:rowOff>
    </xdr:from>
    <xdr:to>
      <xdr:col>15</xdr:col>
      <xdr:colOff>50800</xdr:colOff>
      <xdr:row>33</xdr:row>
      <xdr:rowOff>118745</xdr:rowOff>
    </xdr:to>
    <xdr:cxnSp macro="">
      <xdr:nvCxnSpPr>
        <xdr:cNvPr id="67" name="直線コネクタ 66"/>
        <xdr:cNvCxnSpPr/>
      </xdr:nvCxnSpPr>
      <xdr:spPr>
        <a:xfrm>
          <a:off x="2019300" y="57670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50944</xdr:rowOff>
    </xdr:from>
    <xdr:ext cx="469744" cy="259045"/>
    <xdr:sp macro="" textlink="">
      <xdr:nvSpPr>
        <xdr:cNvPr id="69" name="テキスト ボックス 68"/>
        <xdr:cNvSpPr txBox="1"/>
      </xdr:nvSpPr>
      <xdr:spPr>
        <a:xfrm>
          <a:off x="2673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109220</xdr:rowOff>
    </xdr:from>
    <xdr:to>
      <xdr:col>10</xdr:col>
      <xdr:colOff>114300</xdr:colOff>
      <xdr:row>34</xdr:row>
      <xdr:rowOff>76073</xdr:rowOff>
    </xdr:to>
    <xdr:cxnSp macro="">
      <xdr:nvCxnSpPr>
        <xdr:cNvPr id="70" name="直線コネクタ 69"/>
        <xdr:cNvCxnSpPr/>
      </xdr:nvCxnSpPr>
      <xdr:spPr>
        <a:xfrm flipV="1">
          <a:off x="1130300" y="5767070"/>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72" name="テキスト ボックス 71"/>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97807</xdr:rowOff>
    </xdr:from>
    <xdr:ext cx="469744" cy="259045"/>
    <xdr:sp macro="" textlink="">
      <xdr:nvSpPr>
        <xdr:cNvPr id="74" name="テキスト ボックス 73"/>
        <xdr:cNvSpPr txBox="1"/>
      </xdr:nvSpPr>
      <xdr:spPr>
        <a:xfrm>
          <a:off x="895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158242</xdr:rowOff>
    </xdr:from>
    <xdr:to>
      <xdr:col>24</xdr:col>
      <xdr:colOff>114300</xdr:colOff>
      <xdr:row>33</xdr:row>
      <xdr:rowOff>88392</xdr:rowOff>
    </xdr:to>
    <xdr:sp macro="" textlink="">
      <xdr:nvSpPr>
        <xdr:cNvPr id="80" name="楕円 79"/>
        <xdr:cNvSpPr/>
      </xdr:nvSpPr>
      <xdr:spPr>
        <a:xfrm>
          <a:off x="4584700" y="56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9669</xdr:rowOff>
    </xdr:from>
    <xdr:ext cx="469744" cy="259045"/>
    <xdr:sp macro="" textlink="">
      <xdr:nvSpPr>
        <xdr:cNvPr id="81" name="議会費該当値テキスト"/>
        <xdr:cNvSpPr txBox="1"/>
      </xdr:nvSpPr>
      <xdr:spPr>
        <a:xfrm>
          <a:off x="4686300" y="54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58420</xdr:rowOff>
    </xdr:from>
    <xdr:to>
      <xdr:col>20</xdr:col>
      <xdr:colOff>38100</xdr:colOff>
      <xdr:row>33</xdr:row>
      <xdr:rowOff>160020</xdr:rowOff>
    </xdr:to>
    <xdr:sp macro="" textlink="">
      <xdr:nvSpPr>
        <xdr:cNvPr id="82" name="楕円 81"/>
        <xdr:cNvSpPr/>
      </xdr:nvSpPr>
      <xdr:spPr>
        <a:xfrm>
          <a:off x="37465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5097</xdr:rowOff>
    </xdr:from>
    <xdr:ext cx="469744" cy="259045"/>
    <xdr:sp macro="" textlink="">
      <xdr:nvSpPr>
        <xdr:cNvPr id="83" name="テキスト ボックス 82"/>
        <xdr:cNvSpPr txBox="1"/>
      </xdr:nvSpPr>
      <xdr:spPr>
        <a:xfrm>
          <a:off x="3562428" y="54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67945</xdr:rowOff>
    </xdr:from>
    <xdr:to>
      <xdr:col>15</xdr:col>
      <xdr:colOff>101600</xdr:colOff>
      <xdr:row>33</xdr:row>
      <xdr:rowOff>169545</xdr:rowOff>
    </xdr:to>
    <xdr:sp macro="" textlink="">
      <xdr:nvSpPr>
        <xdr:cNvPr id="84" name="楕円 83"/>
        <xdr:cNvSpPr/>
      </xdr:nvSpPr>
      <xdr:spPr>
        <a:xfrm>
          <a:off x="2857500" y="57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14622</xdr:rowOff>
    </xdr:from>
    <xdr:ext cx="469744" cy="259045"/>
    <xdr:sp macro="" textlink="">
      <xdr:nvSpPr>
        <xdr:cNvPr id="85" name="テキスト ボックス 84"/>
        <xdr:cNvSpPr txBox="1"/>
      </xdr:nvSpPr>
      <xdr:spPr>
        <a:xfrm>
          <a:off x="2673428" y="550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58420</xdr:rowOff>
    </xdr:from>
    <xdr:to>
      <xdr:col>10</xdr:col>
      <xdr:colOff>165100</xdr:colOff>
      <xdr:row>33</xdr:row>
      <xdr:rowOff>160020</xdr:rowOff>
    </xdr:to>
    <xdr:sp macro="" textlink="">
      <xdr:nvSpPr>
        <xdr:cNvPr id="86" name="楕円 85"/>
        <xdr:cNvSpPr/>
      </xdr:nvSpPr>
      <xdr:spPr>
        <a:xfrm>
          <a:off x="19685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5097</xdr:rowOff>
    </xdr:from>
    <xdr:ext cx="469744" cy="259045"/>
    <xdr:sp macro="" textlink="">
      <xdr:nvSpPr>
        <xdr:cNvPr id="87" name="テキスト ボックス 86"/>
        <xdr:cNvSpPr txBox="1"/>
      </xdr:nvSpPr>
      <xdr:spPr>
        <a:xfrm>
          <a:off x="1784428" y="54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25273</xdr:rowOff>
    </xdr:from>
    <xdr:to>
      <xdr:col>6</xdr:col>
      <xdr:colOff>38100</xdr:colOff>
      <xdr:row>34</xdr:row>
      <xdr:rowOff>126873</xdr:rowOff>
    </xdr:to>
    <xdr:sp macro="" textlink="">
      <xdr:nvSpPr>
        <xdr:cNvPr id="88" name="楕円 87"/>
        <xdr:cNvSpPr/>
      </xdr:nvSpPr>
      <xdr:spPr>
        <a:xfrm>
          <a:off x="1079500" y="58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143400</xdr:rowOff>
    </xdr:from>
    <xdr:ext cx="469744" cy="259045"/>
    <xdr:sp macro="" textlink="">
      <xdr:nvSpPr>
        <xdr:cNvPr id="89" name="テキスト ボックス 88"/>
        <xdr:cNvSpPr txBox="1"/>
      </xdr:nvSpPr>
      <xdr:spPr>
        <a:xfrm>
          <a:off x="895428" y="562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26353</xdr:rowOff>
    </xdr:from>
    <xdr:to>
      <xdr:col>24</xdr:col>
      <xdr:colOff>62865</xdr:colOff>
      <xdr:row>59</xdr:row>
      <xdr:rowOff>38446</xdr:rowOff>
    </xdr:to>
    <xdr:cxnSp macro="">
      <xdr:nvCxnSpPr>
        <xdr:cNvPr id="114" name="直線コネクタ 113"/>
        <xdr:cNvCxnSpPr/>
      </xdr:nvCxnSpPr>
      <xdr:spPr>
        <a:xfrm flipV="1">
          <a:off x="4633595" y="9113203"/>
          <a:ext cx="1270" cy="104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42273</xdr:rowOff>
    </xdr:from>
    <xdr:ext cx="534377" cy="259045"/>
    <xdr:sp macro="" textlink="">
      <xdr:nvSpPr>
        <xdr:cNvPr id="115" name="総務費最小値テキスト"/>
        <xdr:cNvSpPr txBox="1"/>
      </xdr:nvSpPr>
      <xdr:spPr>
        <a:xfrm>
          <a:off x="4686300" y="10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38446</xdr:rowOff>
    </xdr:from>
    <xdr:to>
      <xdr:col>24</xdr:col>
      <xdr:colOff>152400</xdr:colOff>
      <xdr:row>59</xdr:row>
      <xdr:rowOff>38446</xdr:rowOff>
    </xdr:to>
    <xdr:cxnSp macro="">
      <xdr:nvCxnSpPr>
        <xdr:cNvPr id="116" name="直線コネクタ 115"/>
        <xdr:cNvCxnSpPr/>
      </xdr:nvCxnSpPr>
      <xdr:spPr>
        <a:xfrm>
          <a:off x="4546600" y="1015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144480</xdr:rowOff>
    </xdr:from>
    <xdr:ext cx="599010" cy="259045"/>
    <xdr:sp macro="" textlink="">
      <xdr:nvSpPr>
        <xdr:cNvPr id="117" name="総務費最大値テキスト"/>
        <xdr:cNvSpPr txBox="1"/>
      </xdr:nvSpPr>
      <xdr:spPr>
        <a:xfrm>
          <a:off x="4686300" y="88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26353</xdr:rowOff>
    </xdr:from>
    <xdr:to>
      <xdr:col>24</xdr:col>
      <xdr:colOff>152400</xdr:colOff>
      <xdr:row>53</xdr:row>
      <xdr:rowOff>26353</xdr:rowOff>
    </xdr:to>
    <xdr:cxnSp macro="">
      <xdr:nvCxnSpPr>
        <xdr:cNvPr id="118" name="直線コネクタ 117"/>
        <xdr:cNvCxnSpPr/>
      </xdr:nvCxnSpPr>
      <xdr:spPr>
        <a:xfrm>
          <a:off x="4546600" y="911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127325</xdr:rowOff>
    </xdr:from>
    <xdr:to>
      <xdr:col>24</xdr:col>
      <xdr:colOff>63500</xdr:colOff>
      <xdr:row>55</xdr:row>
      <xdr:rowOff>156289</xdr:rowOff>
    </xdr:to>
    <xdr:cxnSp macro="">
      <xdr:nvCxnSpPr>
        <xdr:cNvPr id="119" name="直線コネクタ 118"/>
        <xdr:cNvCxnSpPr/>
      </xdr:nvCxnSpPr>
      <xdr:spPr>
        <a:xfrm>
          <a:off x="3797300" y="9385625"/>
          <a:ext cx="838200" cy="20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61323</xdr:rowOff>
    </xdr:from>
    <xdr:ext cx="599010" cy="259045"/>
    <xdr:sp macro="" textlink="">
      <xdr:nvSpPr>
        <xdr:cNvPr id="120" name="総務費平均値テキスト"/>
        <xdr:cNvSpPr txBox="1"/>
      </xdr:nvSpPr>
      <xdr:spPr>
        <a:xfrm>
          <a:off x="4686300" y="966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82896</xdr:rowOff>
    </xdr:from>
    <xdr:to>
      <xdr:col>24</xdr:col>
      <xdr:colOff>114300</xdr:colOff>
      <xdr:row>57</xdr:row>
      <xdr:rowOff>13046</xdr:rowOff>
    </xdr:to>
    <xdr:sp macro="" textlink="">
      <xdr:nvSpPr>
        <xdr:cNvPr id="121" name="フローチャート: 判断 120"/>
        <xdr:cNvSpPr/>
      </xdr:nvSpPr>
      <xdr:spPr>
        <a:xfrm>
          <a:off x="4584700" y="968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51140</xdr:rowOff>
    </xdr:from>
    <xdr:to>
      <xdr:col>19</xdr:col>
      <xdr:colOff>177800</xdr:colOff>
      <xdr:row>54</xdr:row>
      <xdr:rowOff>127325</xdr:rowOff>
    </xdr:to>
    <xdr:cxnSp macro="">
      <xdr:nvCxnSpPr>
        <xdr:cNvPr id="122" name="直線コネクタ 121"/>
        <xdr:cNvCxnSpPr/>
      </xdr:nvCxnSpPr>
      <xdr:spPr>
        <a:xfrm>
          <a:off x="2908300" y="9309440"/>
          <a:ext cx="889000" cy="7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42616</xdr:rowOff>
    </xdr:from>
    <xdr:to>
      <xdr:col>20</xdr:col>
      <xdr:colOff>38100</xdr:colOff>
      <xdr:row>56</xdr:row>
      <xdr:rowOff>144216</xdr:rowOff>
    </xdr:to>
    <xdr:sp macro="" textlink="">
      <xdr:nvSpPr>
        <xdr:cNvPr id="123" name="フローチャート: 判断 122"/>
        <xdr:cNvSpPr/>
      </xdr:nvSpPr>
      <xdr:spPr>
        <a:xfrm>
          <a:off x="3746500" y="964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135343</xdr:rowOff>
    </xdr:from>
    <xdr:ext cx="599010" cy="259045"/>
    <xdr:sp macro="" textlink="">
      <xdr:nvSpPr>
        <xdr:cNvPr id="124" name="テキスト ボックス 123"/>
        <xdr:cNvSpPr txBox="1"/>
      </xdr:nvSpPr>
      <xdr:spPr>
        <a:xfrm>
          <a:off x="3497795" y="973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69444</xdr:rowOff>
    </xdr:from>
    <xdr:to>
      <xdr:col>15</xdr:col>
      <xdr:colOff>50800</xdr:colOff>
      <xdr:row>54</xdr:row>
      <xdr:rowOff>51140</xdr:rowOff>
    </xdr:to>
    <xdr:cxnSp macro="">
      <xdr:nvCxnSpPr>
        <xdr:cNvPr id="125" name="直線コネクタ 124"/>
        <xdr:cNvCxnSpPr/>
      </xdr:nvCxnSpPr>
      <xdr:spPr>
        <a:xfrm>
          <a:off x="2019300" y="8641944"/>
          <a:ext cx="889000" cy="66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17745</xdr:rowOff>
    </xdr:from>
    <xdr:to>
      <xdr:col>15</xdr:col>
      <xdr:colOff>101600</xdr:colOff>
      <xdr:row>56</xdr:row>
      <xdr:rowOff>119345</xdr:rowOff>
    </xdr:to>
    <xdr:sp macro="" textlink="">
      <xdr:nvSpPr>
        <xdr:cNvPr id="126" name="フローチャート: 判断 125"/>
        <xdr:cNvSpPr/>
      </xdr:nvSpPr>
      <xdr:spPr>
        <a:xfrm>
          <a:off x="2857500" y="96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110472</xdr:rowOff>
    </xdr:from>
    <xdr:ext cx="599010" cy="259045"/>
    <xdr:sp macro="" textlink="">
      <xdr:nvSpPr>
        <xdr:cNvPr id="127" name="テキスト ボックス 126"/>
        <xdr:cNvSpPr txBox="1"/>
      </xdr:nvSpPr>
      <xdr:spPr>
        <a:xfrm>
          <a:off x="2608795" y="97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69444</xdr:rowOff>
    </xdr:from>
    <xdr:to>
      <xdr:col>10</xdr:col>
      <xdr:colOff>114300</xdr:colOff>
      <xdr:row>56</xdr:row>
      <xdr:rowOff>149865</xdr:rowOff>
    </xdr:to>
    <xdr:cxnSp macro="">
      <xdr:nvCxnSpPr>
        <xdr:cNvPr id="128" name="直線コネクタ 127"/>
        <xdr:cNvCxnSpPr/>
      </xdr:nvCxnSpPr>
      <xdr:spPr>
        <a:xfrm flipV="1">
          <a:off x="1130300" y="8641944"/>
          <a:ext cx="889000" cy="110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86515</xdr:rowOff>
    </xdr:from>
    <xdr:to>
      <xdr:col>10</xdr:col>
      <xdr:colOff>165100</xdr:colOff>
      <xdr:row>53</xdr:row>
      <xdr:rowOff>16665</xdr:rowOff>
    </xdr:to>
    <xdr:sp macro="" textlink="">
      <xdr:nvSpPr>
        <xdr:cNvPr id="129" name="フローチャート: 判断 128"/>
        <xdr:cNvSpPr/>
      </xdr:nvSpPr>
      <xdr:spPr>
        <a:xfrm>
          <a:off x="1968500" y="900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7792</xdr:rowOff>
    </xdr:from>
    <xdr:ext cx="599010" cy="259045"/>
    <xdr:sp macro="" textlink="">
      <xdr:nvSpPr>
        <xdr:cNvPr id="130" name="テキスト ボックス 129"/>
        <xdr:cNvSpPr txBox="1"/>
      </xdr:nvSpPr>
      <xdr:spPr>
        <a:xfrm>
          <a:off x="1719795" y="909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18278</xdr:rowOff>
    </xdr:from>
    <xdr:to>
      <xdr:col>6</xdr:col>
      <xdr:colOff>38100</xdr:colOff>
      <xdr:row>57</xdr:row>
      <xdr:rowOff>119878</xdr:rowOff>
    </xdr:to>
    <xdr:sp macro="" textlink="">
      <xdr:nvSpPr>
        <xdr:cNvPr id="131" name="フローチャート: 判断 130"/>
        <xdr:cNvSpPr/>
      </xdr:nvSpPr>
      <xdr:spPr>
        <a:xfrm>
          <a:off x="1079500" y="979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111005</xdr:rowOff>
    </xdr:from>
    <xdr:ext cx="534377" cy="259045"/>
    <xdr:sp macro="" textlink="">
      <xdr:nvSpPr>
        <xdr:cNvPr id="132" name="テキスト ボックス 131"/>
        <xdr:cNvSpPr txBox="1"/>
      </xdr:nvSpPr>
      <xdr:spPr>
        <a:xfrm>
          <a:off x="863111" y="988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105489</xdr:rowOff>
    </xdr:from>
    <xdr:to>
      <xdr:col>24</xdr:col>
      <xdr:colOff>114300</xdr:colOff>
      <xdr:row>56</xdr:row>
      <xdr:rowOff>35639</xdr:rowOff>
    </xdr:to>
    <xdr:sp macro="" textlink="">
      <xdr:nvSpPr>
        <xdr:cNvPr id="138" name="楕円 137"/>
        <xdr:cNvSpPr/>
      </xdr:nvSpPr>
      <xdr:spPr>
        <a:xfrm>
          <a:off x="4584700" y="95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128366</xdr:rowOff>
    </xdr:from>
    <xdr:ext cx="599010" cy="259045"/>
    <xdr:sp macro="" textlink="">
      <xdr:nvSpPr>
        <xdr:cNvPr id="139" name="総務費該当値テキスト"/>
        <xdr:cNvSpPr txBox="1"/>
      </xdr:nvSpPr>
      <xdr:spPr>
        <a:xfrm>
          <a:off x="4686300" y="938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76525</xdr:rowOff>
    </xdr:from>
    <xdr:to>
      <xdr:col>20</xdr:col>
      <xdr:colOff>38100</xdr:colOff>
      <xdr:row>55</xdr:row>
      <xdr:rowOff>6675</xdr:rowOff>
    </xdr:to>
    <xdr:sp macro="" textlink="">
      <xdr:nvSpPr>
        <xdr:cNvPr id="140" name="楕円 139"/>
        <xdr:cNvSpPr/>
      </xdr:nvSpPr>
      <xdr:spPr>
        <a:xfrm>
          <a:off x="3746500" y="933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23202</xdr:rowOff>
    </xdr:from>
    <xdr:ext cx="599010" cy="259045"/>
    <xdr:sp macro="" textlink="">
      <xdr:nvSpPr>
        <xdr:cNvPr id="141" name="テキスト ボックス 140"/>
        <xdr:cNvSpPr txBox="1"/>
      </xdr:nvSpPr>
      <xdr:spPr>
        <a:xfrm>
          <a:off x="3497795" y="911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340</xdr:rowOff>
    </xdr:from>
    <xdr:to>
      <xdr:col>15</xdr:col>
      <xdr:colOff>101600</xdr:colOff>
      <xdr:row>54</xdr:row>
      <xdr:rowOff>101940</xdr:rowOff>
    </xdr:to>
    <xdr:sp macro="" textlink="">
      <xdr:nvSpPr>
        <xdr:cNvPr id="142" name="楕円 141"/>
        <xdr:cNvSpPr/>
      </xdr:nvSpPr>
      <xdr:spPr>
        <a:xfrm>
          <a:off x="2857500" y="92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118467</xdr:rowOff>
    </xdr:from>
    <xdr:ext cx="599010" cy="259045"/>
    <xdr:sp macro="" textlink="">
      <xdr:nvSpPr>
        <xdr:cNvPr id="143" name="テキスト ボックス 142"/>
        <xdr:cNvSpPr txBox="1"/>
      </xdr:nvSpPr>
      <xdr:spPr>
        <a:xfrm>
          <a:off x="2608795" y="903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18644</xdr:rowOff>
    </xdr:from>
    <xdr:to>
      <xdr:col>10</xdr:col>
      <xdr:colOff>165100</xdr:colOff>
      <xdr:row>50</xdr:row>
      <xdr:rowOff>120244</xdr:rowOff>
    </xdr:to>
    <xdr:sp macro="" textlink="">
      <xdr:nvSpPr>
        <xdr:cNvPr id="144" name="楕円 143"/>
        <xdr:cNvSpPr/>
      </xdr:nvSpPr>
      <xdr:spPr>
        <a:xfrm>
          <a:off x="1968500" y="85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136771</xdr:rowOff>
    </xdr:from>
    <xdr:ext cx="599010" cy="259045"/>
    <xdr:sp macro="" textlink="">
      <xdr:nvSpPr>
        <xdr:cNvPr id="145" name="テキスト ボックス 144"/>
        <xdr:cNvSpPr txBox="1"/>
      </xdr:nvSpPr>
      <xdr:spPr>
        <a:xfrm>
          <a:off x="1719795" y="836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99065</xdr:rowOff>
    </xdr:from>
    <xdr:to>
      <xdr:col>6</xdr:col>
      <xdr:colOff>38100</xdr:colOff>
      <xdr:row>57</xdr:row>
      <xdr:rowOff>29215</xdr:rowOff>
    </xdr:to>
    <xdr:sp macro="" textlink="">
      <xdr:nvSpPr>
        <xdr:cNvPr id="146" name="楕円 145"/>
        <xdr:cNvSpPr/>
      </xdr:nvSpPr>
      <xdr:spPr>
        <a:xfrm>
          <a:off x="1079500" y="97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45742</xdr:rowOff>
    </xdr:from>
    <xdr:ext cx="599010" cy="259045"/>
    <xdr:sp macro="" textlink="">
      <xdr:nvSpPr>
        <xdr:cNvPr id="147" name="テキスト ボックス 146"/>
        <xdr:cNvSpPr txBox="1"/>
      </xdr:nvSpPr>
      <xdr:spPr>
        <a:xfrm>
          <a:off x="830795" y="947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2" name="直線コネクタ 171"/>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3" name="民生費最小値テキスト"/>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4" name="直線コネクタ 173"/>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5" name="民生費最大値テキスト"/>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76" name="直線コネクタ 175"/>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163018</xdr:rowOff>
    </xdr:from>
    <xdr:to>
      <xdr:col>24</xdr:col>
      <xdr:colOff>63500</xdr:colOff>
      <xdr:row>76</xdr:row>
      <xdr:rowOff>29959</xdr:rowOff>
    </xdr:to>
    <xdr:cxnSp macro="">
      <xdr:nvCxnSpPr>
        <xdr:cNvPr id="177" name="直線コネクタ 176"/>
        <xdr:cNvCxnSpPr/>
      </xdr:nvCxnSpPr>
      <xdr:spPr>
        <a:xfrm flipV="1">
          <a:off x="3797300" y="13021768"/>
          <a:ext cx="838200" cy="3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78" name="民生費平均値テキスト"/>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79" name="フローチャート: 判断 178"/>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135827</xdr:rowOff>
    </xdr:from>
    <xdr:to>
      <xdr:col>19</xdr:col>
      <xdr:colOff>177800</xdr:colOff>
      <xdr:row>76</xdr:row>
      <xdr:rowOff>29959</xdr:rowOff>
    </xdr:to>
    <xdr:cxnSp macro="">
      <xdr:nvCxnSpPr>
        <xdr:cNvPr id="180" name="直線コネクタ 179"/>
        <xdr:cNvCxnSpPr/>
      </xdr:nvCxnSpPr>
      <xdr:spPr>
        <a:xfrm>
          <a:off x="2908300" y="12994577"/>
          <a:ext cx="889000" cy="6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1" name="フローチャート: 判断 180"/>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165409</xdr:rowOff>
    </xdr:from>
    <xdr:ext cx="599010" cy="259045"/>
    <xdr:sp macro="" textlink="">
      <xdr:nvSpPr>
        <xdr:cNvPr id="182" name="テキスト ボックス 181"/>
        <xdr:cNvSpPr txBox="1"/>
      </xdr:nvSpPr>
      <xdr:spPr>
        <a:xfrm>
          <a:off x="3497795" y="1268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135827</xdr:rowOff>
    </xdr:from>
    <xdr:to>
      <xdr:col>15</xdr:col>
      <xdr:colOff>50800</xdr:colOff>
      <xdr:row>77</xdr:row>
      <xdr:rowOff>55423</xdr:rowOff>
    </xdr:to>
    <xdr:cxnSp macro="">
      <xdr:nvCxnSpPr>
        <xdr:cNvPr id="183" name="直線コネクタ 182"/>
        <xdr:cNvCxnSpPr/>
      </xdr:nvCxnSpPr>
      <xdr:spPr>
        <a:xfrm flipV="1">
          <a:off x="2019300" y="12994577"/>
          <a:ext cx="889000" cy="26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4" name="フローチャート: 判断 183"/>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5" name="テキスト ボックス 184"/>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32868</xdr:rowOff>
    </xdr:from>
    <xdr:to>
      <xdr:col>10</xdr:col>
      <xdr:colOff>114300</xdr:colOff>
      <xdr:row>77</xdr:row>
      <xdr:rowOff>55423</xdr:rowOff>
    </xdr:to>
    <xdr:cxnSp macro="">
      <xdr:nvCxnSpPr>
        <xdr:cNvPr id="186" name="直線コネクタ 185"/>
        <xdr:cNvCxnSpPr/>
      </xdr:nvCxnSpPr>
      <xdr:spPr>
        <a:xfrm>
          <a:off x="1130300" y="13234518"/>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87" name="フローチャート: 判断 186"/>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111091</xdr:rowOff>
    </xdr:from>
    <xdr:ext cx="599010" cy="259045"/>
    <xdr:sp macro="" textlink="">
      <xdr:nvSpPr>
        <xdr:cNvPr id="188" name="テキスト ボックス 187"/>
        <xdr:cNvSpPr txBox="1"/>
      </xdr:nvSpPr>
      <xdr:spPr>
        <a:xfrm>
          <a:off x="1719795" y="129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189" name="フローチャート: 判断 188"/>
        <xdr:cNvSpPr/>
      </xdr:nvSpPr>
      <xdr:spPr>
        <a:xfrm>
          <a:off x="1079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148556</xdr:rowOff>
    </xdr:from>
    <xdr:ext cx="599010" cy="259045"/>
    <xdr:sp macro="" textlink="">
      <xdr:nvSpPr>
        <xdr:cNvPr id="190" name="テキスト ボックス 189"/>
        <xdr:cNvSpPr txBox="1"/>
      </xdr:nvSpPr>
      <xdr:spPr>
        <a:xfrm>
          <a:off x="830795" y="1335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112217</xdr:rowOff>
    </xdr:from>
    <xdr:to>
      <xdr:col>24</xdr:col>
      <xdr:colOff>114300</xdr:colOff>
      <xdr:row>76</xdr:row>
      <xdr:rowOff>42366</xdr:rowOff>
    </xdr:to>
    <xdr:sp macro="" textlink="">
      <xdr:nvSpPr>
        <xdr:cNvPr id="196" name="楕円 195"/>
        <xdr:cNvSpPr/>
      </xdr:nvSpPr>
      <xdr:spPr>
        <a:xfrm>
          <a:off x="4584700" y="129709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90644</xdr:rowOff>
    </xdr:from>
    <xdr:ext cx="599010" cy="259045"/>
    <xdr:sp macro="" textlink="">
      <xdr:nvSpPr>
        <xdr:cNvPr id="197" name="民生費該当値テキスト"/>
        <xdr:cNvSpPr txBox="1"/>
      </xdr:nvSpPr>
      <xdr:spPr>
        <a:xfrm>
          <a:off x="4686300" y="1294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150609</xdr:rowOff>
    </xdr:from>
    <xdr:to>
      <xdr:col>20</xdr:col>
      <xdr:colOff>38100</xdr:colOff>
      <xdr:row>76</xdr:row>
      <xdr:rowOff>80759</xdr:rowOff>
    </xdr:to>
    <xdr:sp macro="" textlink="">
      <xdr:nvSpPr>
        <xdr:cNvPr id="198" name="楕円 197"/>
        <xdr:cNvSpPr/>
      </xdr:nvSpPr>
      <xdr:spPr>
        <a:xfrm>
          <a:off x="3746500" y="130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71886</xdr:rowOff>
    </xdr:from>
    <xdr:ext cx="599010" cy="259045"/>
    <xdr:sp macro="" textlink="">
      <xdr:nvSpPr>
        <xdr:cNvPr id="199" name="テキスト ボックス 198"/>
        <xdr:cNvSpPr txBox="1"/>
      </xdr:nvSpPr>
      <xdr:spPr>
        <a:xfrm>
          <a:off x="3497795" y="1310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85027</xdr:rowOff>
    </xdr:from>
    <xdr:to>
      <xdr:col>15</xdr:col>
      <xdr:colOff>101600</xdr:colOff>
      <xdr:row>76</xdr:row>
      <xdr:rowOff>15177</xdr:rowOff>
    </xdr:to>
    <xdr:sp macro="" textlink="">
      <xdr:nvSpPr>
        <xdr:cNvPr id="200" name="楕円 199"/>
        <xdr:cNvSpPr/>
      </xdr:nvSpPr>
      <xdr:spPr>
        <a:xfrm>
          <a:off x="2857500" y="129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6303</xdr:rowOff>
    </xdr:from>
    <xdr:ext cx="599010" cy="259045"/>
    <xdr:sp macro="" textlink="">
      <xdr:nvSpPr>
        <xdr:cNvPr id="201" name="テキスト ボックス 200"/>
        <xdr:cNvSpPr txBox="1"/>
      </xdr:nvSpPr>
      <xdr:spPr>
        <a:xfrm>
          <a:off x="2608795" y="1303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4623</xdr:rowOff>
    </xdr:from>
    <xdr:to>
      <xdr:col>10</xdr:col>
      <xdr:colOff>165100</xdr:colOff>
      <xdr:row>77</xdr:row>
      <xdr:rowOff>106223</xdr:rowOff>
    </xdr:to>
    <xdr:sp macro="" textlink="">
      <xdr:nvSpPr>
        <xdr:cNvPr id="202" name="楕円 201"/>
        <xdr:cNvSpPr/>
      </xdr:nvSpPr>
      <xdr:spPr>
        <a:xfrm>
          <a:off x="1968500" y="132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97350</xdr:rowOff>
    </xdr:from>
    <xdr:ext cx="599010" cy="259045"/>
    <xdr:sp macro="" textlink="">
      <xdr:nvSpPr>
        <xdr:cNvPr id="203" name="テキスト ボックス 202"/>
        <xdr:cNvSpPr txBox="1"/>
      </xdr:nvSpPr>
      <xdr:spPr>
        <a:xfrm>
          <a:off x="1719795" y="1329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153518</xdr:rowOff>
    </xdr:from>
    <xdr:to>
      <xdr:col>6</xdr:col>
      <xdr:colOff>38100</xdr:colOff>
      <xdr:row>77</xdr:row>
      <xdr:rowOff>83668</xdr:rowOff>
    </xdr:to>
    <xdr:sp macro="" textlink="">
      <xdr:nvSpPr>
        <xdr:cNvPr id="204" name="楕円 203"/>
        <xdr:cNvSpPr/>
      </xdr:nvSpPr>
      <xdr:spPr>
        <a:xfrm>
          <a:off x="1079500" y="131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100195</xdr:rowOff>
    </xdr:from>
    <xdr:ext cx="599010" cy="259045"/>
    <xdr:sp macro="" textlink="">
      <xdr:nvSpPr>
        <xdr:cNvPr id="205" name="テキスト ボックス 204"/>
        <xdr:cNvSpPr txBox="1"/>
      </xdr:nvSpPr>
      <xdr:spPr>
        <a:xfrm>
          <a:off x="830795" y="1295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2" name="直線コネクタ 231"/>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3" name="衛生費最小値テキスト"/>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4" name="直線コネクタ 233"/>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5" name="衛生費最大値テキスト"/>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36" name="直線コネクタ 235"/>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26233</xdr:rowOff>
    </xdr:from>
    <xdr:to>
      <xdr:col>24</xdr:col>
      <xdr:colOff>63500</xdr:colOff>
      <xdr:row>96</xdr:row>
      <xdr:rowOff>154330</xdr:rowOff>
    </xdr:to>
    <xdr:cxnSp macro="">
      <xdr:nvCxnSpPr>
        <xdr:cNvPr id="237" name="直線コネクタ 236"/>
        <xdr:cNvCxnSpPr/>
      </xdr:nvCxnSpPr>
      <xdr:spPr>
        <a:xfrm>
          <a:off x="3797300" y="16485433"/>
          <a:ext cx="838200" cy="12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35393</xdr:rowOff>
    </xdr:from>
    <xdr:ext cx="534377" cy="259045"/>
    <xdr:sp macro="" textlink="">
      <xdr:nvSpPr>
        <xdr:cNvPr id="238" name="衛生費平均値テキスト"/>
        <xdr:cNvSpPr txBox="1"/>
      </xdr:nvSpPr>
      <xdr:spPr>
        <a:xfrm>
          <a:off x="4686300" y="16323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39" name="フローチャート: 判断 238"/>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26233</xdr:rowOff>
    </xdr:from>
    <xdr:to>
      <xdr:col>19</xdr:col>
      <xdr:colOff>177800</xdr:colOff>
      <xdr:row>96</xdr:row>
      <xdr:rowOff>84444</xdr:rowOff>
    </xdr:to>
    <xdr:cxnSp macro="">
      <xdr:nvCxnSpPr>
        <xdr:cNvPr id="240" name="直線コネクタ 239"/>
        <xdr:cNvCxnSpPr/>
      </xdr:nvCxnSpPr>
      <xdr:spPr>
        <a:xfrm flipV="1">
          <a:off x="2908300" y="16485433"/>
          <a:ext cx="889000" cy="5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41" name="フローチャート: 判断 240"/>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138699</xdr:rowOff>
    </xdr:from>
    <xdr:ext cx="534377" cy="259045"/>
    <xdr:sp macro="" textlink="">
      <xdr:nvSpPr>
        <xdr:cNvPr id="242" name="テキスト ボックス 241"/>
        <xdr:cNvSpPr txBox="1"/>
      </xdr:nvSpPr>
      <xdr:spPr>
        <a:xfrm>
          <a:off x="3530111" y="1659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84444</xdr:rowOff>
    </xdr:from>
    <xdr:to>
      <xdr:col>15</xdr:col>
      <xdr:colOff>50800</xdr:colOff>
      <xdr:row>96</xdr:row>
      <xdr:rowOff>88297</xdr:rowOff>
    </xdr:to>
    <xdr:cxnSp macro="">
      <xdr:nvCxnSpPr>
        <xdr:cNvPr id="243" name="直線コネクタ 242"/>
        <xdr:cNvCxnSpPr/>
      </xdr:nvCxnSpPr>
      <xdr:spPr>
        <a:xfrm flipV="1">
          <a:off x="2019300" y="16543644"/>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4" name="フローチャート: 判断 243"/>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127213</xdr:rowOff>
    </xdr:from>
    <xdr:ext cx="534377" cy="259045"/>
    <xdr:sp macro="" textlink="">
      <xdr:nvSpPr>
        <xdr:cNvPr id="245" name="テキスト ボックス 244"/>
        <xdr:cNvSpPr txBox="1"/>
      </xdr:nvSpPr>
      <xdr:spPr>
        <a:xfrm>
          <a:off x="2641111" y="162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43002</xdr:rowOff>
    </xdr:from>
    <xdr:to>
      <xdr:col>10</xdr:col>
      <xdr:colOff>114300</xdr:colOff>
      <xdr:row>96</xdr:row>
      <xdr:rowOff>88297</xdr:rowOff>
    </xdr:to>
    <xdr:cxnSp macro="">
      <xdr:nvCxnSpPr>
        <xdr:cNvPr id="246" name="直線コネクタ 245"/>
        <xdr:cNvCxnSpPr/>
      </xdr:nvCxnSpPr>
      <xdr:spPr>
        <a:xfrm>
          <a:off x="1130300" y="16502202"/>
          <a:ext cx="889000" cy="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47" name="フローチャート: 判断 246"/>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151975</xdr:rowOff>
    </xdr:from>
    <xdr:ext cx="534377" cy="259045"/>
    <xdr:sp macro="" textlink="">
      <xdr:nvSpPr>
        <xdr:cNvPr id="248" name="テキスト ボックス 247"/>
        <xdr:cNvSpPr txBox="1"/>
      </xdr:nvSpPr>
      <xdr:spPr>
        <a:xfrm>
          <a:off x="1752111" y="166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10294</xdr:rowOff>
    </xdr:from>
    <xdr:to>
      <xdr:col>6</xdr:col>
      <xdr:colOff>38100</xdr:colOff>
      <xdr:row>97</xdr:row>
      <xdr:rowOff>111894</xdr:rowOff>
    </xdr:to>
    <xdr:sp macro="" textlink="">
      <xdr:nvSpPr>
        <xdr:cNvPr id="249" name="フローチャート: 判断 248"/>
        <xdr:cNvSpPr/>
      </xdr:nvSpPr>
      <xdr:spPr>
        <a:xfrm>
          <a:off x="1079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103021</xdr:rowOff>
    </xdr:from>
    <xdr:ext cx="534377" cy="259045"/>
    <xdr:sp macro="" textlink="">
      <xdr:nvSpPr>
        <xdr:cNvPr id="250" name="テキスト ボックス 249"/>
        <xdr:cNvSpPr txBox="1"/>
      </xdr:nvSpPr>
      <xdr:spPr>
        <a:xfrm>
          <a:off x="863111" y="1673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103530</xdr:rowOff>
    </xdr:from>
    <xdr:to>
      <xdr:col>24</xdr:col>
      <xdr:colOff>114300</xdr:colOff>
      <xdr:row>97</xdr:row>
      <xdr:rowOff>33680</xdr:rowOff>
    </xdr:to>
    <xdr:sp macro="" textlink="">
      <xdr:nvSpPr>
        <xdr:cNvPr id="256" name="楕円 255"/>
        <xdr:cNvSpPr/>
      </xdr:nvSpPr>
      <xdr:spPr>
        <a:xfrm>
          <a:off x="4584700" y="165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81957</xdr:rowOff>
    </xdr:from>
    <xdr:ext cx="534377" cy="259045"/>
    <xdr:sp macro="" textlink="">
      <xdr:nvSpPr>
        <xdr:cNvPr id="257" name="衛生費該当値テキスト"/>
        <xdr:cNvSpPr txBox="1"/>
      </xdr:nvSpPr>
      <xdr:spPr>
        <a:xfrm>
          <a:off x="4686300"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146883</xdr:rowOff>
    </xdr:from>
    <xdr:to>
      <xdr:col>20</xdr:col>
      <xdr:colOff>38100</xdr:colOff>
      <xdr:row>96</xdr:row>
      <xdr:rowOff>77033</xdr:rowOff>
    </xdr:to>
    <xdr:sp macro="" textlink="">
      <xdr:nvSpPr>
        <xdr:cNvPr id="258" name="楕円 257"/>
        <xdr:cNvSpPr/>
      </xdr:nvSpPr>
      <xdr:spPr>
        <a:xfrm>
          <a:off x="3746500" y="164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93560</xdr:rowOff>
    </xdr:from>
    <xdr:ext cx="534377" cy="259045"/>
    <xdr:sp macro="" textlink="">
      <xdr:nvSpPr>
        <xdr:cNvPr id="259" name="テキスト ボックス 258"/>
        <xdr:cNvSpPr txBox="1"/>
      </xdr:nvSpPr>
      <xdr:spPr>
        <a:xfrm>
          <a:off x="3530111" y="1620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33644</xdr:rowOff>
    </xdr:from>
    <xdr:to>
      <xdr:col>15</xdr:col>
      <xdr:colOff>101600</xdr:colOff>
      <xdr:row>96</xdr:row>
      <xdr:rowOff>135244</xdr:rowOff>
    </xdr:to>
    <xdr:sp macro="" textlink="">
      <xdr:nvSpPr>
        <xdr:cNvPr id="260" name="楕円 259"/>
        <xdr:cNvSpPr/>
      </xdr:nvSpPr>
      <xdr:spPr>
        <a:xfrm>
          <a:off x="2857500" y="164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126371</xdr:rowOff>
    </xdr:from>
    <xdr:ext cx="534377" cy="259045"/>
    <xdr:sp macro="" textlink="">
      <xdr:nvSpPr>
        <xdr:cNvPr id="261" name="テキスト ボックス 260"/>
        <xdr:cNvSpPr txBox="1"/>
      </xdr:nvSpPr>
      <xdr:spPr>
        <a:xfrm>
          <a:off x="2641111" y="165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37497</xdr:rowOff>
    </xdr:from>
    <xdr:to>
      <xdr:col>10</xdr:col>
      <xdr:colOff>165100</xdr:colOff>
      <xdr:row>96</xdr:row>
      <xdr:rowOff>139097</xdr:rowOff>
    </xdr:to>
    <xdr:sp macro="" textlink="">
      <xdr:nvSpPr>
        <xdr:cNvPr id="262" name="楕円 261"/>
        <xdr:cNvSpPr/>
      </xdr:nvSpPr>
      <xdr:spPr>
        <a:xfrm>
          <a:off x="1968500" y="164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155624</xdr:rowOff>
    </xdr:from>
    <xdr:ext cx="534377" cy="259045"/>
    <xdr:sp macro="" textlink="">
      <xdr:nvSpPr>
        <xdr:cNvPr id="263" name="テキスト ボックス 262"/>
        <xdr:cNvSpPr txBox="1"/>
      </xdr:nvSpPr>
      <xdr:spPr>
        <a:xfrm>
          <a:off x="1752111" y="162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163652</xdr:rowOff>
    </xdr:from>
    <xdr:to>
      <xdr:col>6</xdr:col>
      <xdr:colOff>38100</xdr:colOff>
      <xdr:row>96</xdr:row>
      <xdr:rowOff>93802</xdr:rowOff>
    </xdr:to>
    <xdr:sp macro="" textlink="">
      <xdr:nvSpPr>
        <xdr:cNvPr id="264" name="楕円 263"/>
        <xdr:cNvSpPr/>
      </xdr:nvSpPr>
      <xdr:spPr>
        <a:xfrm>
          <a:off x="1079500" y="164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110329</xdr:rowOff>
    </xdr:from>
    <xdr:ext cx="534377" cy="259045"/>
    <xdr:sp macro="" textlink="">
      <xdr:nvSpPr>
        <xdr:cNvPr id="265" name="テキスト ボックス 264"/>
        <xdr:cNvSpPr txBox="1"/>
      </xdr:nvSpPr>
      <xdr:spPr>
        <a:xfrm>
          <a:off x="863111" y="162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87" name="直線コネクタ 286"/>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0" name="労働費最大値テキスト"/>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1" name="直線コネクタ 290"/>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106782</xdr:rowOff>
    </xdr:from>
    <xdr:to>
      <xdr:col>55</xdr:col>
      <xdr:colOff>0</xdr:colOff>
      <xdr:row>38</xdr:row>
      <xdr:rowOff>108610</xdr:rowOff>
    </xdr:to>
    <xdr:cxnSp macro="">
      <xdr:nvCxnSpPr>
        <xdr:cNvPr id="292" name="直線コネクタ 291"/>
        <xdr:cNvCxnSpPr/>
      </xdr:nvCxnSpPr>
      <xdr:spPr>
        <a:xfrm>
          <a:off x="9639300" y="6621882"/>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44111</xdr:rowOff>
    </xdr:from>
    <xdr:ext cx="378565" cy="259045"/>
    <xdr:sp macro="" textlink="">
      <xdr:nvSpPr>
        <xdr:cNvPr id="293" name="労働費平均値テキスト"/>
        <xdr:cNvSpPr txBox="1"/>
      </xdr:nvSpPr>
      <xdr:spPr>
        <a:xfrm>
          <a:off x="10528300" y="6216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4" name="フローチャート: 判断 293"/>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106782</xdr:rowOff>
    </xdr:from>
    <xdr:to>
      <xdr:col>50</xdr:col>
      <xdr:colOff>114300</xdr:colOff>
      <xdr:row>38</xdr:row>
      <xdr:rowOff>107696</xdr:rowOff>
    </xdr:to>
    <xdr:cxnSp macro="">
      <xdr:nvCxnSpPr>
        <xdr:cNvPr id="295" name="直線コネクタ 294"/>
        <xdr:cNvCxnSpPr/>
      </xdr:nvCxnSpPr>
      <xdr:spPr>
        <a:xfrm flipV="1">
          <a:off x="8750300" y="66218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296" name="フローチャート: 判断 295"/>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297" name="テキスト ボックス 296"/>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103581</xdr:rowOff>
    </xdr:from>
    <xdr:to>
      <xdr:col>45</xdr:col>
      <xdr:colOff>177800</xdr:colOff>
      <xdr:row>38</xdr:row>
      <xdr:rowOff>107696</xdr:rowOff>
    </xdr:to>
    <xdr:cxnSp macro="">
      <xdr:nvCxnSpPr>
        <xdr:cNvPr id="298" name="直線コネクタ 297"/>
        <xdr:cNvCxnSpPr/>
      </xdr:nvCxnSpPr>
      <xdr:spPr>
        <a:xfrm>
          <a:off x="7861300" y="661868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299" name="フローチャート: 判断 298"/>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300" name="テキスト ボックス 299"/>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103581</xdr:rowOff>
    </xdr:from>
    <xdr:to>
      <xdr:col>41</xdr:col>
      <xdr:colOff>50800</xdr:colOff>
      <xdr:row>38</xdr:row>
      <xdr:rowOff>106325</xdr:rowOff>
    </xdr:to>
    <xdr:cxnSp macro="">
      <xdr:nvCxnSpPr>
        <xdr:cNvPr id="301" name="直線コネクタ 300"/>
        <xdr:cNvCxnSpPr/>
      </xdr:nvCxnSpPr>
      <xdr:spPr>
        <a:xfrm flipV="1">
          <a:off x="6972300" y="661868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2" name="フローチャート: 判断 301"/>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140276</xdr:rowOff>
    </xdr:from>
    <xdr:ext cx="378565" cy="259045"/>
    <xdr:sp macro="" textlink="">
      <xdr:nvSpPr>
        <xdr:cNvPr id="303" name="テキスト ボックス 302"/>
        <xdr:cNvSpPr txBox="1"/>
      </xdr:nvSpPr>
      <xdr:spPr>
        <a:xfrm>
          <a:off x="7672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04" name="フローチャート: 判断 303"/>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38320</xdr:rowOff>
    </xdr:from>
    <xdr:ext cx="378565" cy="259045"/>
    <xdr:sp macro="" textlink="">
      <xdr:nvSpPr>
        <xdr:cNvPr id="305" name="テキスト ボックス 304"/>
        <xdr:cNvSpPr txBox="1"/>
      </xdr:nvSpPr>
      <xdr:spPr>
        <a:xfrm>
          <a:off x="6783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57810</xdr:rowOff>
    </xdr:from>
    <xdr:to>
      <xdr:col>55</xdr:col>
      <xdr:colOff>50800</xdr:colOff>
      <xdr:row>38</xdr:row>
      <xdr:rowOff>159410</xdr:rowOff>
    </xdr:to>
    <xdr:sp macro="" textlink="">
      <xdr:nvSpPr>
        <xdr:cNvPr id="311" name="楕円 310"/>
        <xdr:cNvSpPr/>
      </xdr:nvSpPr>
      <xdr:spPr>
        <a:xfrm>
          <a:off x="104267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144187</xdr:rowOff>
    </xdr:from>
    <xdr:ext cx="313932" cy="259045"/>
    <xdr:sp macro="" textlink="">
      <xdr:nvSpPr>
        <xdr:cNvPr id="312" name="労働費該当値テキスト"/>
        <xdr:cNvSpPr txBox="1"/>
      </xdr:nvSpPr>
      <xdr:spPr>
        <a:xfrm>
          <a:off x="10528300" y="6487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55982</xdr:rowOff>
    </xdr:from>
    <xdr:to>
      <xdr:col>50</xdr:col>
      <xdr:colOff>165100</xdr:colOff>
      <xdr:row>38</xdr:row>
      <xdr:rowOff>157582</xdr:rowOff>
    </xdr:to>
    <xdr:sp macro="" textlink="">
      <xdr:nvSpPr>
        <xdr:cNvPr id="313" name="楕円 312"/>
        <xdr:cNvSpPr/>
      </xdr:nvSpPr>
      <xdr:spPr>
        <a:xfrm>
          <a:off x="95885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148709</xdr:rowOff>
    </xdr:from>
    <xdr:ext cx="313932" cy="259045"/>
    <xdr:sp macro="" textlink="">
      <xdr:nvSpPr>
        <xdr:cNvPr id="314" name="テキスト ボックス 313"/>
        <xdr:cNvSpPr txBox="1"/>
      </xdr:nvSpPr>
      <xdr:spPr>
        <a:xfrm>
          <a:off x="9482333" y="6663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56896</xdr:rowOff>
    </xdr:from>
    <xdr:to>
      <xdr:col>46</xdr:col>
      <xdr:colOff>38100</xdr:colOff>
      <xdr:row>38</xdr:row>
      <xdr:rowOff>158496</xdr:rowOff>
    </xdr:to>
    <xdr:sp macro="" textlink="">
      <xdr:nvSpPr>
        <xdr:cNvPr id="315" name="楕円 314"/>
        <xdr:cNvSpPr/>
      </xdr:nvSpPr>
      <xdr:spPr>
        <a:xfrm>
          <a:off x="8699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149623</xdr:rowOff>
    </xdr:from>
    <xdr:ext cx="313932" cy="259045"/>
    <xdr:sp macro="" textlink="">
      <xdr:nvSpPr>
        <xdr:cNvPr id="316" name="テキスト ボックス 315"/>
        <xdr:cNvSpPr txBox="1"/>
      </xdr:nvSpPr>
      <xdr:spPr>
        <a:xfrm>
          <a:off x="8593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52781</xdr:rowOff>
    </xdr:from>
    <xdr:to>
      <xdr:col>41</xdr:col>
      <xdr:colOff>101600</xdr:colOff>
      <xdr:row>38</xdr:row>
      <xdr:rowOff>154381</xdr:rowOff>
    </xdr:to>
    <xdr:sp macro="" textlink="">
      <xdr:nvSpPr>
        <xdr:cNvPr id="317" name="楕円 316"/>
        <xdr:cNvSpPr/>
      </xdr:nvSpPr>
      <xdr:spPr>
        <a:xfrm>
          <a:off x="7810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145508</xdr:rowOff>
    </xdr:from>
    <xdr:ext cx="313932" cy="259045"/>
    <xdr:sp macro="" textlink="">
      <xdr:nvSpPr>
        <xdr:cNvPr id="318" name="テキスト ボックス 317"/>
        <xdr:cNvSpPr txBox="1"/>
      </xdr:nvSpPr>
      <xdr:spPr>
        <a:xfrm>
          <a:off x="7704333" y="6660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55525</xdr:rowOff>
    </xdr:from>
    <xdr:to>
      <xdr:col>36</xdr:col>
      <xdr:colOff>165100</xdr:colOff>
      <xdr:row>38</xdr:row>
      <xdr:rowOff>157125</xdr:rowOff>
    </xdr:to>
    <xdr:sp macro="" textlink="">
      <xdr:nvSpPr>
        <xdr:cNvPr id="319" name="楕円 318"/>
        <xdr:cNvSpPr/>
      </xdr:nvSpPr>
      <xdr:spPr>
        <a:xfrm>
          <a:off x="69215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148252</xdr:rowOff>
    </xdr:from>
    <xdr:ext cx="313932" cy="259045"/>
    <xdr:sp macro="" textlink="">
      <xdr:nvSpPr>
        <xdr:cNvPr id="320" name="テキスト ボックス 319"/>
        <xdr:cNvSpPr txBox="1"/>
      </xdr:nvSpPr>
      <xdr:spPr>
        <a:xfrm>
          <a:off x="6815333" y="6663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46" name="直線コネクタ 345"/>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47" name="農林水産業費最小値テキスト"/>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48" name="直線コネクタ 347"/>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49" name="農林水産業費最大値テキスト"/>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0" name="直線コネクタ 349"/>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134165</xdr:rowOff>
    </xdr:from>
    <xdr:to>
      <xdr:col>55</xdr:col>
      <xdr:colOff>0</xdr:colOff>
      <xdr:row>56</xdr:row>
      <xdr:rowOff>49354</xdr:rowOff>
    </xdr:to>
    <xdr:cxnSp macro="">
      <xdr:nvCxnSpPr>
        <xdr:cNvPr id="351" name="直線コネクタ 350"/>
        <xdr:cNvCxnSpPr/>
      </xdr:nvCxnSpPr>
      <xdr:spPr>
        <a:xfrm>
          <a:off x="9639300" y="9563915"/>
          <a:ext cx="8382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14263</xdr:rowOff>
    </xdr:from>
    <xdr:ext cx="534377" cy="259045"/>
    <xdr:sp macro="" textlink="">
      <xdr:nvSpPr>
        <xdr:cNvPr id="352" name="農林水産業費平均値テキスト"/>
        <xdr:cNvSpPr txBox="1"/>
      </xdr:nvSpPr>
      <xdr:spPr>
        <a:xfrm>
          <a:off x="10528300" y="944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3" name="フローチャート: 判断 352"/>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34838</xdr:rowOff>
    </xdr:from>
    <xdr:to>
      <xdr:col>50</xdr:col>
      <xdr:colOff>114300</xdr:colOff>
      <xdr:row>55</xdr:row>
      <xdr:rowOff>134165</xdr:rowOff>
    </xdr:to>
    <xdr:cxnSp macro="">
      <xdr:nvCxnSpPr>
        <xdr:cNvPr id="354" name="直線コネクタ 353"/>
        <xdr:cNvCxnSpPr/>
      </xdr:nvCxnSpPr>
      <xdr:spPr>
        <a:xfrm>
          <a:off x="8750300" y="9464588"/>
          <a:ext cx="889000" cy="9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5" name="フローチャート: 判断 354"/>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44255</xdr:rowOff>
    </xdr:from>
    <xdr:ext cx="534377" cy="259045"/>
    <xdr:sp macro="" textlink="">
      <xdr:nvSpPr>
        <xdr:cNvPr id="356" name="テキスト ボックス 355"/>
        <xdr:cNvSpPr txBox="1"/>
      </xdr:nvSpPr>
      <xdr:spPr>
        <a:xfrm>
          <a:off x="9372111" y="96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34838</xdr:rowOff>
    </xdr:from>
    <xdr:to>
      <xdr:col>45</xdr:col>
      <xdr:colOff>177800</xdr:colOff>
      <xdr:row>56</xdr:row>
      <xdr:rowOff>12337</xdr:rowOff>
    </xdr:to>
    <xdr:cxnSp macro="">
      <xdr:nvCxnSpPr>
        <xdr:cNvPr id="357" name="直線コネクタ 356"/>
        <xdr:cNvCxnSpPr/>
      </xdr:nvCxnSpPr>
      <xdr:spPr>
        <a:xfrm flipV="1">
          <a:off x="7861300" y="9464588"/>
          <a:ext cx="889000" cy="1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58" name="フローチャート: 判断 357"/>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81467</xdr:rowOff>
    </xdr:from>
    <xdr:ext cx="534377" cy="259045"/>
    <xdr:sp macro="" textlink="">
      <xdr:nvSpPr>
        <xdr:cNvPr id="359" name="テキスト ボックス 358"/>
        <xdr:cNvSpPr txBox="1"/>
      </xdr:nvSpPr>
      <xdr:spPr>
        <a:xfrm>
          <a:off x="8483111" y="96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132205</xdr:rowOff>
    </xdr:from>
    <xdr:to>
      <xdr:col>41</xdr:col>
      <xdr:colOff>50800</xdr:colOff>
      <xdr:row>56</xdr:row>
      <xdr:rowOff>12337</xdr:rowOff>
    </xdr:to>
    <xdr:cxnSp macro="">
      <xdr:nvCxnSpPr>
        <xdr:cNvPr id="360" name="直線コネクタ 359"/>
        <xdr:cNvCxnSpPr/>
      </xdr:nvCxnSpPr>
      <xdr:spPr>
        <a:xfrm>
          <a:off x="6972300" y="9561955"/>
          <a:ext cx="889000" cy="5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1" name="フローチャート: 判断 360"/>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72944</xdr:rowOff>
    </xdr:from>
    <xdr:ext cx="534377" cy="259045"/>
    <xdr:sp macro="" textlink="">
      <xdr:nvSpPr>
        <xdr:cNvPr id="362" name="テキスト ボックス 361"/>
        <xdr:cNvSpPr txBox="1"/>
      </xdr:nvSpPr>
      <xdr:spPr>
        <a:xfrm>
          <a:off x="7594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37155</xdr:rowOff>
    </xdr:from>
    <xdr:to>
      <xdr:col>36</xdr:col>
      <xdr:colOff>165100</xdr:colOff>
      <xdr:row>56</xdr:row>
      <xdr:rowOff>138755</xdr:rowOff>
    </xdr:to>
    <xdr:sp macro="" textlink="">
      <xdr:nvSpPr>
        <xdr:cNvPr id="363" name="フローチャート: 判断 362"/>
        <xdr:cNvSpPr/>
      </xdr:nvSpPr>
      <xdr:spPr>
        <a:xfrm>
          <a:off x="6921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129882</xdr:rowOff>
    </xdr:from>
    <xdr:ext cx="534377" cy="259045"/>
    <xdr:sp macro="" textlink="">
      <xdr:nvSpPr>
        <xdr:cNvPr id="364" name="テキスト ボックス 363"/>
        <xdr:cNvSpPr txBox="1"/>
      </xdr:nvSpPr>
      <xdr:spPr>
        <a:xfrm>
          <a:off x="6705111" y="97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170004</xdr:rowOff>
    </xdr:from>
    <xdr:to>
      <xdr:col>55</xdr:col>
      <xdr:colOff>50800</xdr:colOff>
      <xdr:row>56</xdr:row>
      <xdr:rowOff>100154</xdr:rowOff>
    </xdr:to>
    <xdr:sp macro="" textlink="">
      <xdr:nvSpPr>
        <xdr:cNvPr id="370" name="楕円 369"/>
        <xdr:cNvSpPr/>
      </xdr:nvSpPr>
      <xdr:spPr>
        <a:xfrm>
          <a:off x="10426700" y="959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148431</xdr:rowOff>
    </xdr:from>
    <xdr:ext cx="534377" cy="259045"/>
    <xdr:sp macro="" textlink="">
      <xdr:nvSpPr>
        <xdr:cNvPr id="371" name="農林水産業費該当値テキスト"/>
        <xdr:cNvSpPr txBox="1"/>
      </xdr:nvSpPr>
      <xdr:spPr>
        <a:xfrm>
          <a:off x="10528300" y="957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83365</xdr:rowOff>
    </xdr:from>
    <xdr:to>
      <xdr:col>50</xdr:col>
      <xdr:colOff>165100</xdr:colOff>
      <xdr:row>56</xdr:row>
      <xdr:rowOff>13515</xdr:rowOff>
    </xdr:to>
    <xdr:sp macro="" textlink="">
      <xdr:nvSpPr>
        <xdr:cNvPr id="372" name="楕円 371"/>
        <xdr:cNvSpPr/>
      </xdr:nvSpPr>
      <xdr:spPr>
        <a:xfrm>
          <a:off x="9588500" y="951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30042</xdr:rowOff>
    </xdr:from>
    <xdr:ext cx="534377" cy="259045"/>
    <xdr:sp macro="" textlink="">
      <xdr:nvSpPr>
        <xdr:cNvPr id="373" name="テキスト ボックス 372"/>
        <xdr:cNvSpPr txBox="1"/>
      </xdr:nvSpPr>
      <xdr:spPr>
        <a:xfrm>
          <a:off x="9372111" y="928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155488</xdr:rowOff>
    </xdr:from>
    <xdr:to>
      <xdr:col>46</xdr:col>
      <xdr:colOff>38100</xdr:colOff>
      <xdr:row>55</xdr:row>
      <xdr:rowOff>85638</xdr:rowOff>
    </xdr:to>
    <xdr:sp macro="" textlink="">
      <xdr:nvSpPr>
        <xdr:cNvPr id="374" name="楕円 373"/>
        <xdr:cNvSpPr/>
      </xdr:nvSpPr>
      <xdr:spPr>
        <a:xfrm>
          <a:off x="8699500" y="94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102165</xdr:rowOff>
    </xdr:from>
    <xdr:ext cx="534377" cy="259045"/>
    <xdr:sp macro="" textlink="">
      <xdr:nvSpPr>
        <xdr:cNvPr id="375" name="テキスト ボックス 374"/>
        <xdr:cNvSpPr txBox="1"/>
      </xdr:nvSpPr>
      <xdr:spPr>
        <a:xfrm>
          <a:off x="8483111" y="918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132987</xdr:rowOff>
    </xdr:from>
    <xdr:to>
      <xdr:col>41</xdr:col>
      <xdr:colOff>101600</xdr:colOff>
      <xdr:row>56</xdr:row>
      <xdr:rowOff>63137</xdr:rowOff>
    </xdr:to>
    <xdr:sp macro="" textlink="">
      <xdr:nvSpPr>
        <xdr:cNvPr id="376" name="楕円 375"/>
        <xdr:cNvSpPr/>
      </xdr:nvSpPr>
      <xdr:spPr>
        <a:xfrm>
          <a:off x="7810500" y="95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79664</xdr:rowOff>
    </xdr:from>
    <xdr:ext cx="534377" cy="259045"/>
    <xdr:sp macro="" textlink="">
      <xdr:nvSpPr>
        <xdr:cNvPr id="377" name="テキスト ボックス 376"/>
        <xdr:cNvSpPr txBox="1"/>
      </xdr:nvSpPr>
      <xdr:spPr>
        <a:xfrm>
          <a:off x="7594111" y="93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81405</xdr:rowOff>
    </xdr:from>
    <xdr:to>
      <xdr:col>36</xdr:col>
      <xdr:colOff>165100</xdr:colOff>
      <xdr:row>56</xdr:row>
      <xdr:rowOff>11555</xdr:rowOff>
    </xdr:to>
    <xdr:sp macro="" textlink="">
      <xdr:nvSpPr>
        <xdr:cNvPr id="378" name="楕円 377"/>
        <xdr:cNvSpPr/>
      </xdr:nvSpPr>
      <xdr:spPr>
        <a:xfrm>
          <a:off x="6921500" y="95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28082</xdr:rowOff>
    </xdr:from>
    <xdr:ext cx="534377" cy="259045"/>
    <xdr:sp macro="" textlink="">
      <xdr:nvSpPr>
        <xdr:cNvPr id="379" name="テキスト ボックス 378"/>
        <xdr:cNvSpPr txBox="1"/>
      </xdr:nvSpPr>
      <xdr:spPr>
        <a:xfrm>
          <a:off x="6705111" y="92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5" name="直線コネクタ 404"/>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06" name="商工費最小値テキスト"/>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07" name="直線コネクタ 406"/>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08" name="商工費最大値テキスト"/>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09" name="直線コネクタ 408"/>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147506</xdr:rowOff>
    </xdr:from>
    <xdr:to>
      <xdr:col>55</xdr:col>
      <xdr:colOff>0</xdr:colOff>
      <xdr:row>78</xdr:row>
      <xdr:rowOff>64818</xdr:rowOff>
    </xdr:to>
    <xdr:cxnSp macro="">
      <xdr:nvCxnSpPr>
        <xdr:cNvPr id="410" name="直線コネクタ 409"/>
        <xdr:cNvCxnSpPr/>
      </xdr:nvCxnSpPr>
      <xdr:spPr>
        <a:xfrm flipV="1">
          <a:off x="9639300" y="13349156"/>
          <a:ext cx="838200" cy="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4106</xdr:rowOff>
    </xdr:from>
    <xdr:ext cx="534377" cy="259045"/>
    <xdr:sp macro="" textlink="">
      <xdr:nvSpPr>
        <xdr:cNvPr id="411" name="商工費平均値テキスト"/>
        <xdr:cNvSpPr txBox="1"/>
      </xdr:nvSpPr>
      <xdr:spPr>
        <a:xfrm>
          <a:off x="10528300" y="1286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2" name="フローチャート: 判断 411"/>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28502</xdr:rowOff>
    </xdr:from>
    <xdr:to>
      <xdr:col>50</xdr:col>
      <xdr:colOff>114300</xdr:colOff>
      <xdr:row>78</xdr:row>
      <xdr:rowOff>64818</xdr:rowOff>
    </xdr:to>
    <xdr:cxnSp macro="">
      <xdr:nvCxnSpPr>
        <xdr:cNvPr id="413" name="直線コネクタ 412"/>
        <xdr:cNvCxnSpPr/>
      </xdr:nvCxnSpPr>
      <xdr:spPr>
        <a:xfrm>
          <a:off x="8750300" y="13401602"/>
          <a:ext cx="889000" cy="3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4" name="フローチャート: 判断 413"/>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14317</xdr:rowOff>
    </xdr:from>
    <xdr:ext cx="534377" cy="259045"/>
    <xdr:sp macro="" textlink="">
      <xdr:nvSpPr>
        <xdr:cNvPr id="415" name="テキスト ボックス 414"/>
        <xdr:cNvSpPr txBox="1"/>
      </xdr:nvSpPr>
      <xdr:spPr>
        <a:xfrm>
          <a:off x="9372111" y="12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169320</xdr:rowOff>
    </xdr:from>
    <xdr:to>
      <xdr:col>45</xdr:col>
      <xdr:colOff>177800</xdr:colOff>
      <xdr:row>78</xdr:row>
      <xdr:rowOff>28502</xdr:rowOff>
    </xdr:to>
    <xdr:cxnSp macro="">
      <xdr:nvCxnSpPr>
        <xdr:cNvPr id="416" name="直線コネクタ 415"/>
        <xdr:cNvCxnSpPr/>
      </xdr:nvCxnSpPr>
      <xdr:spPr>
        <a:xfrm>
          <a:off x="7861300" y="1337097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17" name="フローチャート: 判断 416"/>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39659</xdr:rowOff>
    </xdr:from>
    <xdr:ext cx="534377" cy="259045"/>
    <xdr:sp macro="" textlink="">
      <xdr:nvSpPr>
        <xdr:cNvPr id="418" name="テキスト ボックス 417"/>
        <xdr:cNvSpPr txBox="1"/>
      </xdr:nvSpPr>
      <xdr:spPr>
        <a:xfrm>
          <a:off x="8483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169320</xdr:rowOff>
    </xdr:from>
    <xdr:to>
      <xdr:col>41</xdr:col>
      <xdr:colOff>50800</xdr:colOff>
      <xdr:row>78</xdr:row>
      <xdr:rowOff>134508</xdr:rowOff>
    </xdr:to>
    <xdr:cxnSp macro="">
      <xdr:nvCxnSpPr>
        <xdr:cNvPr id="419" name="直線コネクタ 418"/>
        <xdr:cNvCxnSpPr/>
      </xdr:nvCxnSpPr>
      <xdr:spPr>
        <a:xfrm flipV="1">
          <a:off x="6972300" y="13370970"/>
          <a:ext cx="889000" cy="13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0" name="フローチャート: 判断 419"/>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150792</xdr:rowOff>
    </xdr:from>
    <xdr:ext cx="534377" cy="259045"/>
    <xdr:sp macro="" textlink="">
      <xdr:nvSpPr>
        <xdr:cNvPr id="421" name="テキスト ボックス 420"/>
        <xdr:cNvSpPr txBox="1"/>
      </xdr:nvSpPr>
      <xdr:spPr>
        <a:xfrm>
          <a:off x="7594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81029</xdr:rowOff>
    </xdr:from>
    <xdr:to>
      <xdr:col>36</xdr:col>
      <xdr:colOff>165100</xdr:colOff>
      <xdr:row>77</xdr:row>
      <xdr:rowOff>11179</xdr:rowOff>
    </xdr:to>
    <xdr:sp macro="" textlink="">
      <xdr:nvSpPr>
        <xdr:cNvPr id="422" name="フローチャート: 判断 421"/>
        <xdr:cNvSpPr/>
      </xdr:nvSpPr>
      <xdr:spPr>
        <a:xfrm>
          <a:off x="6921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27707</xdr:rowOff>
    </xdr:from>
    <xdr:ext cx="534377" cy="259045"/>
    <xdr:sp macro="" textlink="">
      <xdr:nvSpPr>
        <xdr:cNvPr id="423" name="テキスト ボックス 422"/>
        <xdr:cNvSpPr txBox="1"/>
      </xdr:nvSpPr>
      <xdr:spPr>
        <a:xfrm>
          <a:off x="6705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96706</xdr:rowOff>
    </xdr:from>
    <xdr:to>
      <xdr:col>55</xdr:col>
      <xdr:colOff>50800</xdr:colOff>
      <xdr:row>78</xdr:row>
      <xdr:rowOff>26856</xdr:rowOff>
    </xdr:to>
    <xdr:sp macro="" textlink="">
      <xdr:nvSpPr>
        <xdr:cNvPr id="429" name="楕円 428"/>
        <xdr:cNvSpPr/>
      </xdr:nvSpPr>
      <xdr:spPr>
        <a:xfrm>
          <a:off x="10426700" y="132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75133</xdr:rowOff>
    </xdr:from>
    <xdr:ext cx="469744" cy="259045"/>
    <xdr:sp macro="" textlink="">
      <xdr:nvSpPr>
        <xdr:cNvPr id="430" name="商工費該当値テキスト"/>
        <xdr:cNvSpPr txBox="1"/>
      </xdr:nvSpPr>
      <xdr:spPr>
        <a:xfrm>
          <a:off x="10528300" y="1327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14018</xdr:rowOff>
    </xdr:from>
    <xdr:to>
      <xdr:col>50</xdr:col>
      <xdr:colOff>165100</xdr:colOff>
      <xdr:row>78</xdr:row>
      <xdr:rowOff>115618</xdr:rowOff>
    </xdr:to>
    <xdr:sp macro="" textlink="">
      <xdr:nvSpPr>
        <xdr:cNvPr id="431" name="楕円 430"/>
        <xdr:cNvSpPr/>
      </xdr:nvSpPr>
      <xdr:spPr>
        <a:xfrm>
          <a:off x="9588500" y="133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106745</xdr:rowOff>
    </xdr:from>
    <xdr:ext cx="469744" cy="259045"/>
    <xdr:sp macro="" textlink="">
      <xdr:nvSpPr>
        <xdr:cNvPr id="432" name="テキスト ボックス 431"/>
        <xdr:cNvSpPr txBox="1"/>
      </xdr:nvSpPr>
      <xdr:spPr>
        <a:xfrm>
          <a:off x="9404428" y="1347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149152</xdr:rowOff>
    </xdr:from>
    <xdr:to>
      <xdr:col>46</xdr:col>
      <xdr:colOff>38100</xdr:colOff>
      <xdr:row>78</xdr:row>
      <xdr:rowOff>79302</xdr:rowOff>
    </xdr:to>
    <xdr:sp macro="" textlink="">
      <xdr:nvSpPr>
        <xdr:cNvPr id="433" name="楕円 432"/>
        <xdr:cNvSpPr/>
      </xdr:nvSpPr>
      <xdr:spPr>
        <a:xfrm>
          <a:off x="8699500" y="133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70429</xdr:rowOff>
    </xdr:from>
    <xdr:ext cx="469744" cy="259045"/>
    <xdr:sp macro="" textlink="">
      <xdr:nvSpPr>
        <xdr:cNvPr id="434" name="テキスト ボックス 433"/>
        <xdr:cNvSpPr txBox="1"/>
      </xdr:nvSpPr>
      <xdr:spPr>
        <a:xfrm>
          <a:off x="8515428" y="1344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118520</xdr:rowOff>
    </xdr:from>
    <xdr:to>
      <xdr:col>41</xdr:col>
      <xdr:colOff>101600</xdr:colOff>
      <xdr:row>78</xdr:row>
      <xdr:rowOff>48670</xdr:rowOff>
    </xdr:to>
    <xdr:sp macro="" textlink="">
      <xdr:nvSpPr>
        <xdr:cNvPr id="435" name="楕円 434"/>
        <xdr:cNvSpPr/>
      </xdr:nvSpPr>
      <xdr:spPr>
        <a:xfrm>
          <a:off x="7810500" y="133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39797</xdr:rowOff>
    </xdr:from>
    <xdr:ext cx="469744" cy="259045"/>
    <xdr:sp macro="" textlink="">
      <xdr:nvSpPr>
        <xdr:cNvPr id="436" name="テキスト ボックス 435"/>
        <xdr:cNvSpPr txBox="1"/>
      </xdr:nvSpPr>
      <xdr:spPr>
        <a:xfrm>
          <a:off x="7626428" y="1341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83708</xdr:rowOff>
    </xdr:from>
    <xdr:to>
      <xdr:col>36</xdr:col>
      <xdr:colOff>165100</xdr:colOff>
      <xdr:row>79</xdr:row>
      <xdr:rowOff>13858</xdr:rowOff>
    </xdr:to>
    <xdr:sp macro="" textlink="">
      <xdr:nvSpPr>
        <xdr:cNvPr id="437" name="楕円 436"/>
        <xdr:cNvSpPr/>
      </xdr:nvSpPr>
      <xdr:spPr>
        <a:xfrm>
          <a:off x="6921500" y="134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4985</xdr:rowOff>
    </xdr:from>
    <xdr:ext cx="469744" cy="259045"/>
    <xdr:sp macro="" textlink="">
      <xdr:nvSpPr>
        <xdr:cNvPr id="438" name="テキスト ボックス 437"/>
        <xdr:cNvSpPr txBox="1"/>
      </xdr:nvSpPr>
      <xdr:spPr>
        <a:xfrm>
          <a:off x="6737428" y="1354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3" name="直線コネクタ 462"/>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4" name="土木費最小値テキスト"/>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5" name="直線コネクタ 464"/>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66" name="土木費最大値テキスト"/>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67" name="直線コネクタ 466"/>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134843</xdr:rowOff>
    </xdr:from>
    <xdr:to>
      <xdr:col>55</xdr:col>
      <xdr:colOff>0</xdr:colOff>
      <xdr:row>90</xdr:row>
      <xdr:rowOff>38412</xdr:rowOff>
    </xdr:to>
    <xdr:cxnSp macro="">
      <xdr:nvCxnSpPr>
        <xdr:cNvPr id="468" name="直線コネクタ 467"/>
        <xdr:cNvCxnSpPr/>
      </xdr:nvCxnSpPr>
      <xdr:spPr>
        <a:xfrm flipV="1">
          <a:off x="9639300" y="15393893"/>
          <a:ext cx="838200" cy="7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61955</xdr:rowOff>
    </xdr:from>
    <xdr:ext cx="534377" cy="259045"/>
    <xdr:sp macro="" textlink="">
      <xdr:nvSpPr>
        <xdr:cNvPr id="469" name="土木費平均値テキスト"/>
        <xdr:cNvSpPr txBox="1"/>
      </xdr:nvSpPr>
      <xdr:spPr>
        <a:xfrm>
          <a:off x="10528300" y="16178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70" name="フローチャート: 判断 469"/>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123298</xdr:rowOff>
    </xdr:from>
    <xdr:to>
      <xdr:col>50</xdr:col>
      <xdr:colOff>114300</xdr:colOff>
      <xdr:row>90</xdr:row>
      <xdr:rowOff>38412</xdr:rowOff>
    </xdr:to>
    <xdr:cxnSp macro="">
      <xdr:nvCxnSpPr>
        <xdr:cNvPr id="471" name="直線コネクタ 470"/>
        <xdr:cNvCxnSpPr/>
      </xdr:nvCxnSpPr>
      <xdr:spPr>
        <a:xfrm>
          <a:off x="8750300" y="15382348"/>
          <a:ext cx="889000" cy="8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2" name="フローチャート: 判断 471"/>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154785</xdr:rowOff>
    </xdr:from>
    <xdr:ext cx="534377" cy="259045"/>
    <xdr:sp macro="" textlink="">
      <xdr:nvSpPr>
        <xdr:cNvPr id="473" name="テキスト ボックス 472"/>
        <xdr:cNvSpPr txBox="1"/>
      </xdr:nvSpPr>
      <xdr:spPr>
        <a:xfrm>
          <a:off x="9372111" y="1627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123298</xdr:rowOff>
    </xdr:from>
    <xdr:to>
      <xdr:col>45</xdr:col>
      <xdr:colOff>177800</xdr:colOff>
      <xdr:row>89</xdr:row>
      <xdr:rowOff>158807</xdr:rowOff>
    </xdr:to>
    <xdr:cxnSp macro="">
      <xdr:nvCxnSpPr>
        <xdr:cNvPr id="474" name="直線コネクタ 473"/>
        <xdr:cNvCxnSpPr/>
      </xdr:nvCxnSpPr>
      <xdr:spPr>
        <a:xfrm flipV="1">
          <a:off x="7861300" y="15382348"/>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5" name="フローチャート: 判断 474"/>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42239</xdr:rowOff>
    </xdr:from>
    <xdr:ext cx="534377" cy="259045"/>
    <xdr:sp macro="" textlink="">
      <xdr:nvSpPr>
        <xdr:cNvPr id="476" name="テキスト ボックス 475"/>
        <xdr:cNvSpPr txBox="1"/>
      </xdr:nvSpPr>
      <xdr:spPr>
        <a:xfrm>
          <a:off x="8483111" y="163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158807</xdr:rowOff>
    </xdr:from>
    <xdr:to>
      <xdr:col>41</xdr:col>
      <xdr:colOff>50800</xdr:colOff>
      <xdr:row>94</xdr:row>
      <xdr:rowOff>83122</xdr:rowOff>
    </xdr:to>
    <xdr:cxnSp macro="">
      <xdr:nvCxnSpPr>
        <xdr:cNvPr id="477" name="直線コネクタ 476"/>
        <xdr:cNvCxnSpPr/>
      </xdr:nvCxnSpPr>
      <xdr:spPr>
        <a:xfrm flipV="1">
          <a:off x="6972300" y="15417857"/>
          <a:ext cx="889000" cy="78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78" name="フローチャート: 判断 477"/>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12234</xdr:rowOff>
    </xdr:from>
    <xdr:ext cx="534377" cy="259045"/>
    <xdr:sp macro="" textlink="">
      <xdr:nvSpPr>
        <xdr:cNvPr id="479" name="テキスト ボックス 478"/>
        <xdr:cNvSpPr txBox="1"/>
      </xdr:nvSpPr>
      <xdr:spPr>
        <a:xfrm>
          <a:off x="7594111" y="162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3651</xdr:rowOff>
    </xdr:from>
    <xdr:to>
      <xdr:col>36</xdr:col>
      <xdr:colOff>165100</xdr:colOff>
      <xdr:row>94</xdr:row>
      <xdr:rowOff>105251</xdr:rowOff>
    </xdr:to>
    <xdr:sp macro="" textlink="">
      <xdr:nvSpPr>
        <xdr:cNvPr id="480" name="フローチャート: 判断 479"/>
        <xdr:cNvSpPr/>
      </xdr:nvSpPr>
      <xdr:spPr>
        <a:xfrm>
          <a:off x="6921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121778</xdr:rowOff>
    </xdr:from>
    <xdr:ext cx="534377" cy="259045"/>
    <xdr:sp macro="" textlink="">
      <xdr:nvSpPr>
        <xdr:cNvPr id="481" name="テキスト ボックス 480"/>
        <xdr:cNvSpPr txBox="1"/>
      </xdr:nvSpPr>
      <xdr:spPr>
        <a:xfrm>
          <a:off x="6705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84043</xdr:rowOff>
    </xdr:from>
    <xdr:to>
      <xdr:col>55</xdr:col>
      <xdr:colOff>50800</xdr:colOff>
      <xdr:row>90</xdr:row>
      <xdr:rowOff>14193</xdr:rowOff>
    </xdr:to>
    <xdr:sp macro="" textlink="">
      <xdr:nvSpPr>
        <xdr:cNvPr id="487" name="楕円 486"/>
        <xdr:cNvSpPr/>
      </xdr:nvSpPr>
      <xdr:spPr>
        <a:xfrm>
          <a:off x="10426700" y="153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37070</xdr:rowOff>
    </xdr:from>
    <xdr:ext cx="599010" cy="259045"/>
    <xdr:sp macro="" textlink="">
      <xdr:nvSpPr>
        <xdr:cNvPr id="488" name="土木費該当値テキスト"/>
        <xdr:cNvSpPr txBox="1"/>
      </xdr:nvSpPr>
      <xdr:spPr>
        <a:xfrm>
          <a:off x="10528300" y="1529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159062</xdr:rowOff>
    </xdr:from>
    <xdr:to>
      <xdr:col>50</xdr:col>
      <xdr:colOff>165100</xdr:colOff>
      <xdr:row>90</xdr:row>
      <xdr:rowOff>89212</xdr:rowOff>
    </xdr:to>
    <xdr:sp macro="" textlink="">
      <xdr:nvSpPr>
        <xdr:cNvPr id="489" name="楕円 488"/>
        <xdr:cNvSpPr/>
      </xdr:nvSpPr>
      <xdr:spPr>
        <a:xfrm>
          <a:off x="9588500" y="154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105739</xdr:rowOff>
    </xdr:from>
    <xdr:ext cx="599010" cy="259045"/>
    <xdr:sp macro="" textlink="">
      <xdr:nvSpPr>
        <xdr:cNvPr id="490" name="テキスト ボックス 489"/>
        <xdr:cNvSpPr txBox="1"/>
      </xdr:nvSpPr>
      <xdr:spPr>
        <a:xfrm>
          <a:off x="9339795" y="1519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72498</xdr:rowOff>
    </xdr:from>
    <xdr:to>
      <xdr:col>46</xdr:col>
      <xdr:colOff>38100</xdr:colOff>
      <xdr:row>90</xdr:row>
      <xdr:rowOff>2648</xdr:rowOff>
    </xdr:to>
    <xdr:sp macro="" textlink="">
      <xdr:nvSpPr>
        <xdr:cNvPr id="491" name="楕円 490"/>
        <xdr:cNvSpPr/>
      </xdr:nvSpPr>
      <xdr:spPr>
        <a:xfrm>
          <a:off x="8699500" y="1533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19175</xdr:rowOff>
    </xdr:from>
    <xdr:ext cx="599010" cy="259045"/>
    <xdr:sp macro="" textlink="">
      <xdr:nvSpPr>
        <xdr:cNvPr id="492" name="テキスト ボックス 491"/>
        <xdr:cNvSpPr txBox="1"/>
      </xdr:nvSpPr>
      <xdr:spPr>
        <a:xfrm>
          <a:off x="8450795" y="151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108007</xdr:rowOff>
    </xdr:from>
    <xdr:to>
      <xdr:col>41</xdr:col>
      <xdr:colOff>101600</xdr:colOff>
      <xdr:row>90</xdr:row>
      <xdr:rowOff>38157</xdr:rowOff>
    </xdr:to>
    <xdr:sp macro="" textlink="">
      <xdr:nvSpPr>
        <xdr:cNvPr id="493" name="楕円 492"/>
        <xdr:cNvSpPr/>
      </xdr:nvSpPr>
      <xdr:spPr>
        <a:xfrm>
          <a:off x="7810500" y="153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54684</xdr:rowOff>
    </xdr:from>
    <xdr:ext cx="599010" cy="259045"/>
    <xdr:sp macro="" textlink="">
      <xdr:nvSpPr>
        <xdr:cNvPr id="494" name="テキスト ボックス 493"/>
        <xdr:cNvSpPr txBox="1"/>
      </xdr:nvSpPr>
      <xdr:spPr>
        <a:xfrm>
          <a:off x="7561795" y="1514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32322</xdr:rowOff>
    </xdr:from>
    <xdr:to>
      <xdr:col>36</xdr:col>
      <xdr:colOff>165100</xdr:colOff>
      <xdr:row>94</xdr:row>
      <xdr:rowOff>133922</xdr:rowOff>
    </xdr:to>
    <xdr:sp macro="" textlink="">
      <xdr:nvSpPr>
        <xdr:cNvPr id="495" name="楕円 494"/>
        <xdr:cNvSpPr/>
      </xdr:nvSpPr>
      <xdr:spPr>
        <a:xfrm>
          <a:off x="6921500" y="161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125049</xdr:rowOff>
    </xdr:from>
    <xdr:ext cx="534377" cy="259045"/>
    <xdr:sp macro="" textlink="">
      <xdr:nvSpPr>
        <xdr:cNvPr id="496" name="テキスト ボックス 495"/>
        <xdr:cNvSpPr txBox="1"/>
      </xdr:nvSpPr>
      <xdr:spPr>
        <a:xfrm>
          <a:off x="6705111" y="162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0" name="テキスト ボックス 50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2" name="テキスト ボックス 51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4" name="テキスト ボックス 51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18" name="直線コネクタ 517"/>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19" name="消防費最小値テキスト"/>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0" name="直線コネクタ 519"/>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1" name="消防費最大値テキスト"/>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2" name="直線コネクタ 521"/>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11323</xdr:rowOff>
    </xdr:from>
    <xdr:to>
      <xdr:col>85</xdr:col>
      <xdr:colOff>127000</xdr:colOff>
      <xdr:row>38</xdr:row>
      <xdr:rowOff>25263</xdr:rowOff>
    </xdr:to>
    <xdr:cxnSp macro="">
      <xdr:nvCxnSpPr>
        <xdr:cNvPr id="523" name="直線コネクタ 522"/>
        <xdr:cNvCxnSpPr/>
      </xdr:nvCxnSpPr>
      <xdr:spPr>
        <a:xfrm flipV="1">
          <a:off x="15481300" y="6526423"/>
          <a:ext cx="8382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4" name="消防費平均値テキスト"/>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5" name="フローチャート: 判断 524"/>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25263</xdr:rowOff>
    </xdr:from>
    <xdr:to>
      <xdr:col>81</xdr:col>
      <xdr:colOff>50800</xdr:colOff>
      <xdr:row>38</xdr:row>
      <xdr:rowOff>44666</xdr:rowOff>
    </xdr:to>
    <xdr:cxnSp macro="">
      <xdr:nvCxnSpPr>
        <xdr:cNvPr id="526" name="直線コネクタ 525"/>
        <xdr:cNvCxnSpPr/>
      </xdr:nvCxnSpPr>
      <xdr:spPr>
        <a:xfrm flipV="1">
          <a:off x="14592300" y="6540363"/>
          <a:ext cx="889000" cy="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27" name="フローチャート: 判断 526"/>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86093</xdr:rowOff>
    </xdr:from>
    <xdr:ext cx="534377" cy="259045"/>
    <xdr:sp macro="" textlink="">
      <xdr:nvSpPr>
        <xdr:cNvPr id="528" name="テキスト ボックス 527"/>
        <xdr:cNvSpPr txBox="1"/>
      </xdr:nvSpPr>
      <xdr:spPr>
        <a:xfrm>
          <a:off x="15214111" y="62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25299</xdr:rowOff>
    </xdr:from>
    <xdr:to>
      <xdr:col>76</xdr:col>
      <xdr:colOff>114300</xdr:colOff>
      <xdr:row>38</xdr:row>
      <xdr:rowOff>44666</xdr:rowOff>
    </xdr:to>
    <xdr:cxnSp macro="">
      <xdr:nvCxnSpPr>
        <xdr:cNvPr id="529" name="直線コネクタ 528"/>
        <xdr:cNvCxnSpPr/>
      </xdr:nvCxnSpPr>
      <xdr:spPr>
        <a:xfrm>
          <a:off x="13703300" y="6540399"/>
          <a:ext cx="889000" cy="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0" name="フローチャート: 判断 529"/>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87314</xdr:rowOff>
    </xdr:from>
    <xdr:ext cx="534377" cy="259045"/>
    <xdr:sp macro="" textlink="">
      <xdr:nvSpPr>
        <xdr:cNvPr id="531" name="テキスト ボックス 530"/>
        <xdr:cNvSpPr txBox="1"/>
      </xdr:nvSpPr>
      <xdr:spPr>
        <a:xfrm>
          <a:off x="14325111" y="62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25299</xdr:rowOff>
    </xdr:from>
    <xdr:to>
      <xdr:col>71</xdr:col>
      <xdr:colOff>177800</xdr:colOff>
      <xdr:row>38</xdr:row>
      <xdr:rowOff>26570</xdr:rowOff>
    </xdr:to>
    <xdr:cxnSp macro="">
      <xdr:nvCxnSpPr>
        <xdr:cNvPr id="532" name="直線コネクタ 531"/>
        <xdr:cNvCxnSpPr/>
      </xdr:nvCxnSpPr>
      <xdr:spPr>
        <a:xfrm flipV="1">
          <a:off x="12814300" y="6540399"/>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3" name="フローチャート: 判断 532"/>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34" name="テキスト ボックス 533"/>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133921</xdr:rowOff>
    </xdr:from>
    <xdr:to>
      <xdr:col>67</xdr:col>
      <xdr:colOff>101600</xdr:colOff>
      <xdr:row>38</xdr:row>
      <xdr:rowOff>64071</xdr:rowOff>
    </xdr:to>
    <xdr:sp macro="" textlink="">
      <xdr:nvSpPr>
        <xdr:cNvPr id="535" name="フローチャート: 判断 534"/>
        <xdr:cNvSpPr/>
      </xdr:nvSpPr>
      <xdr:spPr>
        <a:xfrm>
          <a:off x="12763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80598</xdr:rowOff>
    </xdr:from>
    <xdr:ext cx="534377" cy="259045"/>
    <xdr:sp macro="" textlink="">
      <xdr:nvSpPr>
        <xdr:cNvPr id="536" name="テキスト ボックス 535"/>
        <xdr:cNvSpPr txBox="1"/>
      </xdr:nvSpPr>
      <xdr:spPr>
        <a:xfrm>
          <a:off x="12547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131973</xdr:rowOff>
    </xdr:from>
    <xdr:to>
      <xdr:col>85</xdr:col>
      <xdr:colOff>177800</xdr:colOff>
      <xdr:row>38</xdr:row>
      <xdr:rowOff>62123</xdr:rowOff>
    </xdr:to>
    <xdr:sp macro="" textlink="">
      <xdr:nvSpPr>
        <xdr:cNvPr id="542" name="楕円 541"/>
        <xdr:cNvSpPr/>
      </xdr:nvSpPr>
      <xdr:spPr>
        <a:xfrm>
          <a:off x="16268700" y="647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90160</xdr:rowOff>
    </xdr:from>
    <xdr:ext cx="534377" cy="259045"/>
    <xdr:sp macro="" textlink="">
      <xdr:nvSpPr>
        <xdr:cNvPr id="543" name="消防費該当値テキスト"/>
        <xdr:cNvSpPr txBox="1"/>
      </xdr:nvSpPr>
      <xdr:spPr>
        <a:xfrm>
          <a:off x="16370300" y="64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145913</xdr:rowOff>
    </xdr:from>
    <xdr:to>
      <xdr:col>81</xdr:col>
      <xdr:colOff>101600</xdr:colOff>
      <xdr:row>38</xdr:row>
      <xdr:rowOff>76063</xdr:rowOff>
    </xdr:to>
    <xdr:sp macro="" textlink="">
      <xdr:nvSpPr>
        <xdr:cNvPr id="544" name="楕円 543"/>
        <xdr:cNvSpPr/>
      </xdr:nvSpPr>
      <xdr:spPr>
        <a:xfrm>
          <a:off x="15430500" y="6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67190</xdr:rowOff>
    </xdr:from>
    <xdr:ext cx="534377" cy="259045"/>
    <xdr:sp macro="" textlink="">
      <xdr:nvSpPr>
        <xdr:cNvPr id="545" name="テキスト ボックス 544"/>
        <xdr:cNvSpPr txBox="1"/>
      </xdr:nvSpPr>
      <xdr:spPr>
        <a:xfrm>
          <a:off x="15214111" y="658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165316</xdr:rowOff>
    </xdr:from>
    <xdr:to>
      <xdr:col>76</xdr:col>
      <xdr:colOff>165100</xdr:colOff>
      <xdr:row>38</xdr:row>
      <xdr:rowOff>95466</xdr:rowOff>
    </xdr:to>
    <xdr:sp macro="" textlink="">
      <xdr:nvSpPr>
        <xdr:cNvPr id="546" name="楕円 545"/>
        <xdr:cNvSpPr/>
      </xdr:nvSpPr>
      <xdr:spPr>
        <a:xfrm>
          <a:off x="14541500" y="65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86593</xdr:rowOff>
    </xdr:from>
    <xdr:ext cx="534377" cy="259045"/>
    <xdr:sp macro="" textlink="">
      <xdr:nvSpPr>
        <xdr:cNvPr id="547" name="テキスト ボックス 546"/>
        <xdr:cNvSpPr txBox="1"/>
      </xdr:nvSpPr>
      <xdr:spPr>
        <a:xfrm>
          <a:off x="14325111" y="660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145949</xdr:rowOff>
    </xdr:from>
    <xdr:to>
      <xdr:col>72</xdr:col>
      <xdr:colOff>38100</xdr:colOff>
      <xdr:row>38</xdr:row>
      <xdr:rowOff>76099</xdr:rowOff>
    </xdr:to>
    <xdr:sp macro="" textlink="">
      <xdr:nvSpPr>
        <xdr:cNvPr id="548" name="楕円 547"/>
        <xdr:cNvSpPr/>
      </xdr:nvSpPr>
      <xdr:spPr>
        <a:xfrm>
          <a:off x="13652500" y="64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67226</xdr:rowOff>
    </xdr:from>
    <xdr:ext cx="534377" cy="259045"/>
    <xdr:sp macro="" textlink="">
      <xdr:nvSpPr>
        <xdr:cNvPr id="549" name="テキスト ボックス 548"/>
        <xdr:cNvSpPr txBox="1"/>
      </xdr:nvSpPr>
      <xdr:spPr>
        <a:xfrm>
          <a:off x="13436111" y="658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147220</xdr:rowOff>
    </xdr:from>
    <xdr:to>
      <xdr:col>67</xdr:col>
      <xdr:colOff>101600</xdr:colOff>
      <xdr:row>38</xdr:row>
      <xdr:rowOff>77370</xdr:rowOff>
    </xdr:to>
    <xdr:sp macro="" textlink="">
      <xdr:nvSpPr>
        <xdr:cNvPr id="550" name="楕円 549"/>
        <xdr:cNvSpPr/>
      </xdr:nvSpPr>
      <xdr:spPr>
        <a:xfrm>
          <a:off x="12763500" y="64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68497</xdr:rowOff>
    </xdr:from>
    <xdr:ext cx="534377" cy="259045"/>
    <xdr:sp macro="" textlink="">
      <xdr:nvSpPr>
        <xdr:cNvPr id="551" name="テキスト ボックス 550"/>
        <xdr:cNvSpPr txBox="1"/>
      </xdr:nvSpPr>
      <xdr:spPr>
        <a:xfrm>
          <a:off x="12547111" y="6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76" name="直線コネクタ 575"/>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77" name="教育費最小値テキスト"/>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78" name="直線コネクタ 577"/>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79" name="教育費最大値テキスト"/>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0" name="直線コネクタ 579"/>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128397</xdr:rowOff>
    </xdr:from>
    <xdr:to>
      <xdr:col>85</xdr:col>
      <xdr:colOff>127000</xdr:colOff>
      <xdr:row>56</xdr:row>
      <xdr:rowOff>134760</xdr:rowOff>
    </xdr:to>
    <xdr:cxnSp macro="">
      <xdr:nvCxnSpPr>
        <xdr:cNvPr id="581" name="直線コネクタ 580"/>
        <xdr:cNvCxnSpPr/>
      </xdr:nvCxnSpPr>
      <xdr:spPr>
        <a:xfrm flipV="1">
          <a:off x="15481300" y="9558147"/>
          <a:ext cx="838200" cy="1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113301</xdr:rowOff>
    </xdr:from>
    <xdr:ext cx="534377" cy="259045"/>
    <xdr:sp macro="" textlink="">
      <xdr:nvSpPr>
        <xdr:cNvPr id="582" name="教育費平均値テキスト"/>
        <xdr:cNvSpPr txBox="1"/>
      </xdr:nvSpPr>
      <xdr:spPr>
        <a:xfrm>
          <a:off x="16370300" y="9543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3" name="フローチャート: 判断 582"/>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44958</xdr:rowOff>
    </xdr:from>
    <xdr:to>
      <xdr:col>81</xdr:col>
      <xdr:colOff>50800</xdr:colOff>
      <xdr:row>56</xdr:row>
      <xdr:rowOff>134760</xdr:rowOff>
    </xdr:to>
    <xdr:cxnSp macro="">
      <xdr:nvCxnSpPr>
        <xdr:cNvPr id="584" name="直線コネクタ 583"/>
        <xdr:cNvCxnSpPr/>
      </xdr:nvCxnSpPr>
      <xdr:spPr>
        <a:xfrm>
          <a:off x="14592300" y="9646158"/>
          <a:ext cx="8890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5" name="フローチャート: 判断 584"/>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152340</xdr:rowOff>
    </xdr:from>
    <xdr:ext cx="534377" cy="259045"/>
    <xdr:sp macro="" textlink="">
      <xdr:nvSpPr>
        <xdr:cNvPr id="586" name="テキスト ボックス 585"/>
        <xdr:cNvSpPr txBox="1"/>
      </xdr:nvSpPr>
      <xdr:spPr>
        <a:xfrm>
          <a:off x="15214111" y="94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76022</xdr:rowOff>
    </xdr:from>
    <xdr:to>
      <xdr:col>76</xdr:col>
      <xdr:colOff>114300</xdr:colOff>
      <xdr:row>56</xdr:row>
      <xdr:rowOff>44958</xdr:rowOff>
    </xdr:to>
    <xdr:cxnSp macro="">
      <xdr:nvCxnSpPr>
        <xdr:cNvPr id="587" name="直線コネクタ 586"/>
        <xdr:cNvCxnSpPr/>
      </xdr:nvCxnSpPr>
      <xdr:spPr>
        <a:xfrm>
          <a:off x="13703300" y="9505772"/>
          <a:ext cx="889000" cy="1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88" name="フローチャート: 判断 587"/>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152290</xdr:rowOff>
    </xdr:from>
    <xdr:ext cx="534377" cy="259045"/>
    <xdr:sp macro="" textlink="">
      <xdr:nvSpPr>
        <xdr:cNvPr id="589" name="テキスト ボックス 588"/>
        <xdr:cNvSpPr txBox="1"/>
      </xdr:nvSpPr>
      <xdr:spPr>
        <a:xfrm>
          <a:off x="14325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168516</xdr:rowOff>
    </xdr:from>
    <xdr:to>
      <xdr:col>71</xdr:col>
      <xdr:colOff>177800</xdr:colOff>
      <xdr:row>55</xdr:row>
      <xdr:rowOff>76022</xdr:rowOff>
    </xdr:to>
    <xdr:cxnSp macro="">
      <xdr:nvCxnSpPr>
        <xdr:cNvPr id="590" name="直線コネクタ 589"/>
        <xdr:cNvCxnSpPr/>
      </xdr:nvCxnSpPr>
      <xdr:spPr>
        <a:xfrm>
          <a:off x="12814300" y="9426816"/>
          <a:ext cx="889000" cy="7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1" name="フローチャート: 判断 590"/>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126178</xdr:rowOff>
    </xdr:from>
    <xdr:ext cx="534377" cy="259045"/>
    <xdr:sp macro="" textlink="">
      <xdr:nvSpPr>
        <xdr:cNvPr id="592" name="テキスト ボックス 591"/>
        <xdr:cNvSpPr txBox="1"/>
      </xdr:nvSpPr>
      <xdr:spPr>
        <a:xfrm>
          <a:off x="13436111" y="97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3" name="フローチャート: 判断 592"/>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xdr:rowOff>
    </xdr:from>
    <xdr:ext cx="534377" cy="259045"/>
    <xdr:sp macro="" textlink="">
      <xdr:nvSpPr>
        <xdr:cNvPr id="594" name="テキスト ボックス 593"/>
        <xdr:cNvSpPr txBox="1"/>
      </xdr:nvSpPr>
      <xdr:spPr>
        <a:xfrm>
          <a:off x="12547111" y="97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77597</xdr:rowOff>
    </xdr:from>
    <xdr:to>
      <xdr:col>85</xdr:col>
      <xdr:colOff>177800</xdr:colOff>
      <xdr:row>56</xdr:row>
      <xdr:rowOff>7747</xdr:rowOff>
    </xdr:to>
    <xdr:sp macro="" textlink="">
      <xdr:nvSpPr>
        <xdr:cNvPr id="600" name="楕円 599"/>
        <xdr:cNvSpPr/>
      </xdr:nvSpPr>
      <xdr:spPr>
        <a:xfrm>
          <a:off x="16268700" y="95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100474</xdr:rowOff>
    </xdr:from>
    <xdr:ext cx="534377" cy="259045"/>
    <xdr:sp macro="" textlink="">
      <xdr:nvSpPr>
        <xdr:cNvPr id="601" name="教育費該当値テキスト"/>
        <xdr:cNvSpPr txBox="1"/>
      </xdr:nvSpPr>
      <xdr:spPr>
        <a:xfrm>
          <a:off x="16370300" y="935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83960</xdr:rowOff>
    </xdr:from>
    <xdr:to>
      <xdr:col>81</xdr:col>
      <xdr:colOff>101600</xdr:colOff>
      <xdr:row>57</xdr:row>
      <xdr:rowOff>14110</xdr:rowOff>
    </xdr:to>
    <xdr:sp macro="" textlink="">
      <xdr:nvSpPr>
        <xdr:cNvPr id="602" name="楕円 601"/>
        <xdr:cNvSpPr/>
      </xdr:nvSpPr>
      <xdr:spPr>
        <a:xfrm>
          <a:off x="15430500" y="96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5237</xdr:rowOff>
    </xdr:from>
    <xdr:ext cx="534377" cy="259045"/>
    <xdr:sp macro="" textlink="">
      <xdr:nvSpPr>
        <xdr:cNvPr id="603" name="テキスト ボックス 602"/>
        <xdr:cNvSpPr txBox="1"/>
      </xdr:nvSpPr>
      <xdr:spPr>
        <a:xfrm>
          <a:off x="15214111" y="97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165608</xdr:rowOff>
    </xdr:from>
    <xdr:to>
      <xdr:col>76</xdr:col>
      <xdr:colOff>165100</xdr:colOff>
      <xdr:row>56</xdr:row>
      <xdr:rowOff>95758</xdr:rowOff>
    </xdr:to>
    <xdr:sp macro="" textlink="">
      <xdr:nvSpPr>
        <xdr:cNvPr id="604" name="楕円 603"/>
        <xdr:cNvSpPr/>
      </xdr:nvSpPr>
      <xdr:spPr>
        <a:xfrm>
          <a:off x="14541500" y="95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112285</xdr:rowOff>
    </xdr:from>
    <xdr:ext cx="534377" cy="259045"/>
    <xdr:sp macro="" textlink="">
      <xdr:nvSpPr>
        <xdr:cNvPr id="605" name="テキスト ボックス 604"/>
        <xdr:cNvSpPr txBox="1"/>
      </xdr:nvSpPr>
      <xdr:spPr>
        <a:xfrm>
          <a:off x="14325111" y="937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25222</xdr:rowOff>
    </xdr:from>
    <xdr:to>
      <xdr:col>72</xdr:col>
      <xdr:colOff>38100</xdr:colOff>
      <xdr:row>55</xdr:row>
      <xdr:rowOff>126822</xdr:rowOff>
    </xdr:to>
    <xdr:sp macro="" textlink="">
      <xdr:nvSpPr>
        <xdr:cNvPr id="606" name="楕円 605"/>
        <xdr:cNvSpPr/>
      </xdr:nvSpPr>
      <xdr:spPr>
        <a:xfrm>
          <a:off x="13652500" y="94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143349</xdr:rowOff>
    </xdr:from>
    <xdr:ext cx="534377" cy="259045"/>
    <xdr:sp macro="" textlink="">
      <xdr:nvSpPr>
        <xdr:cNvPr id="607" name="テキスト ボックス 606"/>
        <xdr:cNvSpPr txBox="1"/>
      </xdr:nvSpPr>
      <xdr:spPr>
        <a:xfrm>
          <a:off x="13436111" y="92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117716</xdr:rowOff>
    </xdr:from>
    <xdr:to>
      <xdr:col>67</xdr:col>
      <xdr:colOff>101600</xdr:colOff>
      <xdr:row>55</xdr:row>
      <xdr:rowOff>47866</xdr:rowOff>
    </xdr:to>
    <xdr:sp macro="" textlink="">
      <xdr:nvSpPr>
        <xdr:cNvPr id="608" name="楕円 607"/>
        <xdr:cNvSpPr/>
      </xdr:nvSpPr>
      <xdr:spPr>
        <a:xfrm>
          <a:off x="12763500" y="93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64393</xdr:rowOff>
    </xdr:from>
    <xdr:ext cx="534377" cy="259045"/>
    <xdr:sp macro="" textlink="">
      <xdr:nvSpPr>
        <xdr:cNvPr id="609" name="テキスト ボックス 608"/>
        <xdr:cNvSpPr txBox="1"/>
      </xdr:nvSpPr>
      <xdr:spPr>
        <a:xfrm>
          <a:off x="12547111" y="91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3" name="直線コネクタ 632"/>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36" name="災害復旧費最大値テキスト"/>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37" name="直線コネクタ 636"/>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43878</xdr:rowOff>
    </xdr:from>
    <xdr:to>
      <xdr:col>85</xdr:col>
      <xdr:colOff>127000</xdr:colOff>
      <xdr:row>79</xdr:row>
      <xdr:rowOff>44450</xdr:rowOff>
    </xdr:to>
    <xdr:cxnSp macro="">
      <xdr:nvCxnSpPr>
        <xdr:cNvPr id="638" name="直線コネクタ 637"/>
        <xdr:cNvCxnSpPr/>
      </xdr:nvCxnSpPr>
      <xdr:spPr>
        <a:xfrm>
          <a:off x="15481300" y="1358842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39" name="災害復旧費平均値テキスト"/>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0" name="フローチャート: 判断 639"/>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43878</xdr:rowOff>
    </xdr:from>
    <xdr:to>
      <xdr:col>81</xdr:col>
      <xdr:colOff>50800</xdr:colOff>
      <xdr:row>79</xdr:row>
      <xdr:rowOff>44450</xdr:rowOff>
    </xdr:to>
    <xdr:cxnSp macro="">
      <xdr:nvCxnSpPr>
        <xdr:cNvPr id="641" name="直線コネクタ 640"/>
        <xdr:cNvCxnSpPr/>
      </xdr:nvCxnSpPr>
      <xdr:spPr>
        <a:xfrm flipV="1">
          <a:off x="14592300" y="1358842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2" name="フローチャート: 判断 641"/>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3" name="テキスト ボックス 642"/>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18732</xdr:rowOff>
    </xdr:from>
    <xdr:to>
      <xdr:col>76</xdr:col>
      <xdr:colOff>114300</xdr:colOff>
      <xdr:row>79</xdr:row>
      <xdr:rowOff>44450</xdr:rowOff>
    </xdr:to>
    <xdr:cxnSp macro="">
      <xdr:nvCxnSpPr>
        <xdr:cNvPr id="644" name="直線コネクタ 643"/>
        <xdr:cNvCxnSpPr/>
      </xdr:nvCxnSpPr>
      <xdr:spPr>
        <a:xfrm>
          <a:off x="13703300" y="13563282"/>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5" name="フローチャート: 判断 644"/>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46" name="テキスト ボックス 645"/>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18732</xdr:rowOff>
    </xdr:from>
    <xdr:to>
      <xdr:col>71</xdr:col>
      <xdr:colOff>177800</xdr:colOff>
      <xdr:row>79</xdr:row>
      <xdr:rowOff>37236</xdr:rowOff>
    </xdr:to>
    <xdr:cxnSp macro="">
      <xdr:nvCxnSpPr>
        <xdr:cNvPr id="647" name="直線コネクタ 646"/>
        <xdr:cNvCxnSpPr/>
      </xdr:nvCxnSpPr>
      <xdr:spPr>
        <a:xfrm flipV="1">
          <a:off x="12814300" y="13563282"/>
          <a:ext cx="889000" cy="1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48" name="フローチャート: 判断 647"/>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49" name="テキスト ボックス 648"/>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50178</xdr:rowOff>
    </xdr:from>
    <xdr:to>
      <xdr:col>67</xdr:col>
      <xdr:colOff>101600</xdr:colOff>
      <xdr:row>78</xdr:row>
      <xdr:rowOff>151778</xdr:rowOff>
    </xdr:to>
    <xdr:sp macro="" textlink="">
      <xdr:nvSpPr>
        <xdr:cNvPr id="650" name="フローチャート: 判断 649"/>
        <xdr:cNvSpPr/>
      </xdr:nvSpPr>
      <xdr:spPr>
        <a:xfrm>
          <a:off x="12763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168305</xdr:rowOff>
    </xdr:from>
    <xdr:ext cx="469744" cy="259045"/>
    <xdr:sp macro="" textlink="">
      <xdr:nvSpPr>
        <xdr:cNvPr id="651" name="テキスト ボックス 650"/>
        <xdr:cNvSpPr txBox="1"/>
      </xdr:nvSpPr>
      <xdr:spPr>
        <a:xfrm>
          <a:off x="12579428" y="131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164528</xdr:rowOff>
    </xdr:from>
    <xdr:to>
      <xdr:col>81</xdr:col>
      <xdr:colOff>101600</xdr:colOff>
      <xdr:row>79</xdr:row>
      <xdr:rowOff>94678</xdr:rowOff>
    </xdr:to>
    <xdr:sp macro="" textlink="">
      <xdr:nvSpPr>
        <xdr:cNvPr id="659" name="楕円 658"/>
        <xdr:cNvSpPr/>
      </xdr:nvSpPr>
      <xdr:spPr>
        <a:xfrm>
          <a:off x="154305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85805</xdr:rowOff>
    </xdr:from>
    <xdr:ext cx="313932" cy="259045"/>
    <xdr:sp macro="" textlink="">
      <xdr:nvSpPr>
        <xdr:cNvPr id="660" name="テキスト ボックス 659"/>
        <xdr:cNvSpPr txBox="1"/>
      </xdr:nvSpPr>
      <xdr:spPr>
        <a:xfrm>
          <a:off x="15324333" y="1363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139382</xdr:rowOff>
    </xdr:from>
    <xdr:to>
      <xdr:col>72</xdr:col>
      <xdr:colOff>38100</xdr:colOff>
      <xdr:row>79</xdr:row>
      <xdr:rowOff>69532</xdr:rowOff>
    </xdr:to>
    <xdr:sp macro="" textlink="">
      <xdr:nvSpPr>
        <xdr:cNvPr id="663" name="楕円 662"/>
        <xdr:cNvSpPr/>
      </xdr:nvSpPr>
      <xdr:spPr>
        <a:xfrm>
          <a:off x="13652500" y="135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60659</xdr:rowOff>
    </xdr:from>
    <xdr:ext cx="469744" cy="259045"/>
    <xdr:sp macro="" textlink="">
      <xdr:nvSpPr>
        <xdr:cNvPr id="664" name="テキスト ボックス 663"/>
        <xdr:cNvSpPr txBox="1"/>
      </xdr:nvSpPr>
      <xdr:spPr>
        <a:xfrm>
          <a:off x="13468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157886</xdr:rowOff>
    </xdr:from>
    <xdr:to>
      <xdr:col>67</xdr:col>
      <xdr:colOff>101600</xdr:colOff>
      <xdr:row>79</xdr:row>
      <xdr:rowOff>88036</xdr:rowOff>
    </xdr:to>
    <xdr:sp macro="" textlink="">
      <xdr:nvSpPr>
        <xdr:cNvPr id="665" name="楕円 664"/>
        <xdr:cNvSpPr/>
      </xdr:nvSpPr>
      <xdr:spPr>
        <a:xfrm>
          <a:off x="12763500" y="135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79163</xdr:rowOff>
    </xdr:from>
    <xdr:ext cx="378565" cy="259045"/>
    <xdr:sp macro="" textlink="">
      <xdr:nvSpPr>
        <xdr:cNvPr id="666" name="テキスト ボックス 665"/>
        <xdr:cNvSpPr txBox="1"/>
      </xdr:nvSpPr>
      <xdr:spPr>
        <a:xfrm>
          <a:off x="12625017" y="13623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0" name="直線コネクタ 689"/>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1" name="公債費最小値テキスト"/>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2" name="直線コネクタ 691"/>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3" name="公債費最大値テキスト"/>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4" name="直線コネクタ 693"/>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44856</xdr:rowOff>
    </xdr:from>
    <xdr:to>
      <xdr:col>85</xdr:col>
      <xdr:colOff>127000</xdr:colOff>
      <xdr:row>95</xdr:row>
      <xdr:rowOff>96038</xdr:rowOff>
    </xdr:to>
    <xdr:cxnSp macro="">
      <xdr:nvCxnSpPr>
        <xdr:cNvPr id="695" name="直線コネクタ 694"/>
        <xdr:cNvCxnSpPr/>
      </xdr:nvCxnSpPr>
      <xdr:spPr>
        <a:xfrm>
          <a:off x="15481300" y="16332606"/>
          <a:ext cx="838200" cy="5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134447</xdr:rowOff>
    </xdr:from>
    <xdr:ext cx="534377" cy="259045"/>
    <xdr:sp macro="" textlink="">
      <xdr:nvSpPr>
        <xdr:cNvPr id="696" name="公債費平均値テキスト"/>
        <xdr:cNvSpPr txBox="1"/>
      </xdr:nvSpPr>
      <xdr:spPr>
        <a:xfrm>
          <a:off x="16370300" y="1607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697" name="フローチャート: 判断 696"/>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167500</xdr:rowOff>
    </xdr:from>
    <xdr:to>
      <xdr:col>81</xdr:col>
      <xdr:colOff>50800</xdr:colOff>
      <xdr:row>95</xdr:row>
      <xdr:rowOff>44856</xdr:rowOff>
    </xdr:to>
    <xdr:cxnSp macro="">
      <xdr:nvCxnSpPr>
        <xdr:cNvPr id="698" name="直線コネクタ 697"/>
        <xdr:cNvCxnSpPr/>
      </xdr:nvCxnSpPr>
      <xdr:spPr>
        <a:xfrm>
          <a:off x="14592300" y="16283800"/>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699" name="フローチャート: 判断 698"/>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34993</xdr:rowOff>
    </xdr:from>
    <xdr:ext cx="534377" cy="259045"/>
    <xdr:sp macro="" textlink="">
      <xdr:nvSpPr>
        <xdr:cNvPr id="700" name="テキスト ボックス 699"/>
        <xdr:cNvSpPr txBox="1"/>
      </xdr:nvSpPr>
      <xdr:spPr>
        <a:xfrm>
          <a:off x="15214111" y="159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167500</xdr:rowOff>
    </xdr:from>
    <xdr:to>
      <xdr:col>76</xdr:col>
      <xdr:colOff>114300</xdr:colOff>
      <xdr:row>95</xdr:row>
      <xdr:rowOff>28930</xdr:rowOff>
    </xdr:to>
    <xdr:cxnSp macro="">
      <xdr:nvCxnSpPr>
        <xdr:cNvPr id="701" name="直線コネクタ 700"/>
        <xdr:cNvCxnSpPr/>
      </xdr:nvCxnSpPr>
      <xdr:spPr>
        <a:xfrm flipV="1">
          <a:off x="13703300" y="16283800"/>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2" name="フローチャート: 判断 701"/>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58996</xdr:rowOff>
    </xdr:from>
    <xdr:ext cx="534377" cy="259045"/>
    <xdr:sp macro="" textlink="">
      <xdr:nvSpPr>
        <xdr:cNvPr id="703" name="テキスト ボックス 702"/>
        <xdr:cNvSpPr txBox="1"/>
      </xdr:nvSpPr>
      <xdr:spPr>
        <a:xfrm>
          <a:off x="14325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154915</xdr:rowOff>
    </xdr:from>
    <xdr:to>
      <xdr:col>71</xdr:col>
      <xdr:colOff>177800</xdr:colOff>
      <xdr:row>95</xdr:row>
      <xdr:rowOff>28930</xdr:rowOff>
    </xdr:to>
    <xdr:cxnSp macro="">
      <xdr:nvCxnSpPr>
        <xdr:cNvPr id="704" name="直線コネクタ 703"/>
        <xdr:cNvCxnSpPr/>
      </xdr:nvCxnSpPr>
      <xdr:spPr>
        <a:xfrm>
          <a:off x="12814300" y="16271215"/>
          <a:ext cx="889000" cy="4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5" name="フローチャート: 判断 704"/>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86338</xdr:rowOff>
    </xdr:from>
    <xdr:ext cx="534377" cy="259045"/>
    <xdr:sp macro="" textlink="">
      <xdr:nvSpPr>
        <xdr:cNvPr id="706" name="テキスト ボックス 705"/>
        <xdr:cNvSpPr txBox="1"/>
      </xdr:nvSpPr>
      <xdr:spPr>
        <a:xfrm>
          <a:off x="13436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148019</xdr:rowOff>
    </xdr:from>
    <xdr:to>
      <xdr:col>67</xdr:col>
      <xdr:colOff>101600</xdr:colOff>
      <xdr:row>95</xdr:row>
      <xdr:rowOff>78169</xdr:rowOff>
    </xdr:to>
    <xdr:sp macro="" textlink="">
      <xdr:nvSpPr>
        <xdr:cNvPr id="707" name="フローチャート: 判断 706"/>
        <xdr:cNvSpPr/>
      </xdr:nvSpPr>
      <xdr:spPr>
        <a:xfrm>
          <a:off x="12763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69296</xdr:rowOff>
    </xdr:from>
    <xdr:ext cx="534377" cy="259045"/>
    <xdr:sp macro="" textlink="">
      <xdr:nvSpPr>
        <xdr:cNvPr id="708" name="テキスト ボックス 707"/>
        <xdr:cNvSpPr txBox="1"/>
      </xdr:nvSpPr>
      <xdr:spPr>
        <a:xfrm>
          <a:off x="12547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45238</xdr:rowOff>
    </xdr:from>
    <xdr:to>
      <xdr:col>85</xdr:col>
      <xdr:colOff>177800</xdr:colOff>
      <xdr:row>95</xdr:row>
      <xdr:rowOff>146838</xdr:rowOff>
    </xdr:to>
    <xdr:sp macro="" textlink="">
      <xdr:nvSpPr>
        <xdr:cNvPr id="714" name="楕円 713"/>
        <xdr:cNvSpPr/>
      </xdr:nvSpPr>
      <xdr:spPr>
        <a:xfrm>
          <a:off x="16268700" y="163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23665</xdr:rowOff>
    </xdr:from>
    <xdr:ext cx="534377" cy="259045"/>
    <xdr:sp macro="" textlink="">
      <xdr:nvSpPr>
        <xdr:cNvPr id="715" name="公債費該当値テキスト"/>
        <xdr:cNvSpPr txBox="1"/>
      </xdr:nvSpPr>
      <xdr:spPr>
        <a:xfrm>
          <a:off x="16370300" y="1631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165506</xdr:rowOff>
    </xdr:from>
    <xdr:to>
      <xdr:col>81</xdr:col>
      <xdr:colOff>101600</xdr:colOff>
      <xdr:row>95</xdr:row>
      <xdr:rowOff>95656</xdr:rowOff>
    </xdr:to>
    <xdr:sp macro="" textlink="">
      <xdr:nvSpPr>
        <xdr:cNvPr id="716" name="楕円 715"/>
        <xdr:cNvSpPr/>
      </xdr:nvSpPr>
      <xdr:spPr>
        <a:xfrm>
          <a:off x="15430500" y="162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86783</xdr:rowOff>
    </xdr:from>
    <xdr:ext cx="534377" cy="259045"/>
    <xdr:sp macro="" textlink="">
      <xdr:nvSpPr>
        <xdr:cNvPr id="717" name="テキスト ボックス 716"/>
        <xdr:cNvSpPr txBox="1"/>
      </xdr:nvSpPr>
      <xdr:spPr>
        <a:xfrm>
          <a:off x="15214111" y="1637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116700</xdr:rowOff>
    </xdr:from>
    <xdr:to>
      <xdr:col>76</xdr:col>
      <xdr:colOff>165100</xdr:colOff>
      <xdr:row>95</xdr:row>
      <xdr:rowOff>46850</xdr:rowOff>
    </xdr:to>
    <xdr:sp macro="" textlink="">
      <xdr:nvSpPr>
        <xdr:cNvPr id="718" name="楕円 717"/>
        <xdr:cNvSpPr/>
      </xdr:nvSpPr>
      <xdr:spPr>
        <a:xfrm>
          <a:off x="14541500" y="162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37977</xdr:rowOff>
    </xdr:from>
    <xdr:ext cx="534377" cy="259045"/>
    <xdr:sp macro="" textlink="">
      <xdr:nvSpPr>
        <xdr:cNvPr id="719" name="テキスト ボックス 718"/>
        <xdr:cNvSpPr txBox="1"/>
      </xdr:nvSpPr>
      <xdr:spPr>
        <a:xfrm>
          <a:off x="14325111" y="163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149580</xdr:rowOff>
    </xdr:from>
    <xdr:to>
      <xdr:col>72</xdr:col>
      <xdr:colOff>38100</xdr:colOff>
      <xdr:row>95</xdr:row>
      <xdr:rowOff>79730</xdr:rowOff>
    </xdr:to>
    <xdr:sp macro="" textlink="">
      <xdr:nvSpPr>
        <xdr:cNvPr id="720" name="楕円 719"/>
        <xdr:cNvSpPr/>
      </xdr:nvSpPr>
      <xdr:spPr>
        <a:xfrm>
          <a:off x="13652500" y="162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70857</xdr:rowOff>
    </xdr:from>
    <xdr:ext cx="534377" cy="259045"/>
    <xdr:sp macro="" textlink="">
      <xdr:nvSpPr>
        <xdr:cNvPr id="721" name="テキスト ボックス 720"/>
        <xdr:cNvSpPr txBox="1"/>
      </xdr:nvSpPr>
      <xdr:spPr>
        <a:xfrm>
          <a:off x="13436111" y="1635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104115</xdr:rowOff>
    </xdr:from>
    <xdr:to>
      <xdr:col>67</xdr:col>
      <xdr:colOff>101600</xdr:colOff>
      <xdr:row>95</xdr:row>
      <xdr:rowOff>34265</xdr:rowOff>
    </xdr:to>
    <xdr:sp macro="" textlink="">
      <xdr:nvSpPr>
        <xdr:cNvPr id="722" name="楕円 721"/>
        <xdr:cNvSpPr/>
      </xdr:nvSpPr>
      <xdr:spPr>
        <a:xfrm>
          <a:off x="12763500" y="162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50792</xdr:rowOff>
    </xdr:from>
    <xdr:ext cx="534377" cy="259045"/>
    <xdr:sp macro="" textlink="">
      <xdr:nvSpPr>
        <xdr:cNvPr id="723" name="テキスト ボックス 722"/>
        <xdr:cNvSpPr txBox="1"/>
      </xdr:nvSpPr>
      <xdr:spPr>
        <a:xfrm>
          <a:off x="12547111" y="159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5" name="直線コネクタ 744"/>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6" name="諸支出金最小値テキスト"/>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48" name="諸支出金最大値テキスト"/>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49" name="直線コネクタ 748"/>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1" name="諸支出金平均値テキスト"/>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2" name="フローチャート: 判断 751"/>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4" name="フローチャート: 判断 753"/>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5" name="テキスト ボックス 754"/>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57" name="フローチャート: 判断 756"/>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58" name="テキスト ボックス 757"/>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0" name="フローチャート: 判断 759"/>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1" name="テキスト ボックス 760"/>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62" name="フローチャート: 判断 761"/>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79011</xdr:rowOff>
    </xdr:from>
    <xdr:ext cx="378565" cy="259045"/>
    <xdr:sp macro="" textlink="">
      <xdr:nvSpPr>
        <xdr:cNvPr id="763" name="テキスト ボックス 762"/>
        <xdr:cNvSpPr txBox="1"/>
      </xdr:nvSpPr>
      <xdr:spPr>
        <a:xfrm>
          <a:off x="18467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0" name="諸支出金該当値テキスト"/>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125,323</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26,301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％）減少した。類似団体内平均を上回っているが、これは財政調整基金への積立金が多額となっていることが要因と分析している。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164,664</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3,023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％）増加した。近年は国施策による事業費により高い水準で推移している。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48,104</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7,845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％）減少した。新型コロナワクチン接種関連事業費の減によるものである。</a:t>
          </a:r>
        </a:p>
        <a:p>
          <a:r>
            <a:rPr kumimoji="1" lang="ja-JP" altLang="en-US" sz="1300">
              <a:latin typeface="ＭＳ Ｐゴシック" panose="020B0600070205080204" pitchFamily="50" charset="-128"/>
              <a:ea typeface="ＭＳ Ｐゴシック" panose="020B0600070205080204" pitchFamily="50" charset="-128"/>
            </a:rPr>
            <a:t>　商工費については、住民一人当たり</a:t>
          </a:r>
          <a:r>
            <a:rPr kumimoji="1" lang="en-US" altLang="ja-JP" sz="1300">
              <a:latin typeface="ＭＳ Ｐゴシック" panose="020B0600070205080204" pitchFamily="50" charset="-128"/>
              <a:ea typeface="ＭＳ Ｐゴシック" panose="020B0600070205080204" pitchFamily="50" charset="-128"/>
            </a:rPr>
            <a:t>9,011</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2,718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43.2</a:t>
          </a:r>
          <a:r>
            <a:rPr kumimoji="1" lang="ja-JP" altLang="en-US" sz="1300">
              <a:latin typeface="ＭＳ Ｐゴシック" panose="020B0600070205080204" pitchFamily="50" charset="-128"/>
              <a:ea typeface="ＭＳ Ｐゴシック" panose="020B0600070205080204" pitchFamily="50" charset="-128"/>
            </a:rPr>
            <a:t>％）増加した。普通建設事業費等が増加したためである。</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105,255</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3,938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％）増加した。類似団体内で高い水準となっており、除雪対策費のほか、普通建設事業費が要因と分析している。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ysClr val="windowText" lastClr="000000"/>
              </a:solidFill>
              <a:latin typeface="ＭＳ ゴシック" pitchFamily="49" charset="-128"/>
              <a:ea typeface="ＭＳ ゴシック" pitchFamily="49" charset="-128"/>
            </a:rPr>
            <a:t>　財政調整基金残高については、歳計剰余金等の積立があったものの対前年度より減少したことから、標準財政規模比が</a:t>
          </a:r>
          <a:r>
            <a:rPr kumimoji="1" lang="en-US" altLang="ja-JP" sz="1350">
              <a:solidFill>
                <a:sysClr val="windowText" lastClr="000000"/>
              </a:solidFill>
              <a:latin typeface="ＭＳ ゴシック" pitchFamily="49" charset="-128"/>
              <a:ea typeface="ＭＳ ゴシック" pitchFamily="49" charset="-128"/>
            </a:rPr>
            <a:t>40.24</a:t>
          </a:r>
          <a:r>
            <a:rPr kumimoji="1" lang="ja-JP" altLang="en-US" sz="1350">
              <a:solidFill>
                <a:sysClr val="windowText" lastClr="000000"/>
              </a:solidFill>
              <a:latin typeface="ＭＳ ゴシック" pitchFamily="49" charset="-128"/>
              <a:ea typeface="ＭＳ ゴシック" pitchFamily="49" charset="-128"/>
            </a:rPr>
            <a:t>％（前年度比△</a:t>
          </a:r>
          <a:r>
            <a:rPr kumimoji="1" lang="en-US" altLang="ja-JP" sz="1350">
              <a:solidFill>
                <a:sysClr val="windowText" lastClr="000000"/>
              </a:solidFill>
              <a:latin typeface="ＭＳ ゴシック" pitchFamily="49" charset="-128"/>
              <a:ea typeface="ＭＳ ゴシック" pitchFamily="49" charset="-128"/>
            </a:rPr>
            <a:t>2.38</a:t>
          </a:r>
          <a:r>
            <a:rPr kumimoji="1" lang="ja-JP" altLang="en-US" sz="1350">
              <a:solidFill>
                <a:sysClr val="windowText" lastClr="000000"/>
              </a:solidFill>
              <a:latin typeface="ＭＳ ゴシック" pitchFamily="49" charset="-128"/>
              <a:ea typeface="ＭＳ ゴシック" pitchFamily="49" charset="-128"/>
            </a:rPr>
            <a:t>％）と減少した。また、実質収支額は黒字であるが、一般財源の不足への対応として財政調整基金の取り崩しを前提した予算編成が続いており、平成</a:t>
          </a:r>
          <a:r>
            <a:rPr kumimoji="1" lang="en-US" altLang="ja-JP" sz="1350">
              <a:solidFill>
                <a:sysClr val="windowText" lastClr="000000"/>
              </a:solidFill>
              <a:latin typeface="ＭＳ ゴシック" pitchFamily="49" charset="-128"/>
              <a:ea typeface="ＭＳ ゴシック" pitchFamily="49" charset="-128"/>
            </a:rPr>
            <a:t>28</a:t>
          </a:r>
          <a:r>
            <a:rPr kumimoji="1" lang="ja-JP" altLang="en-US" sz="1350">
              <a:solidFill>
                <a:sysClr val="windowText" lastClr="000000"/>
              </a:solidFill>
              <a:latin typeface="ＭＳ ゴシック" pitchFamily="49" charset="-128"/>
              <a:ea typeface="ＭＳ ゴシック" pitchFamily="49" charset="-128"/>
            </a:rPr>
            <a:t>年度以降実質単年度収支は赤字となっている。なお、令和５年度においては、実質収支額が例年以上に多額であったことから、実質単年度収支は</a:t>
          </a:r>
          <a:r>
            <a:rPr kumimoji="1" lang="en-US" altLang="ja-JP" sz="1350">
              <a:solidFill>
                <a:sysClr val="windowText" lastClr="000000"/>
              </a:solidFill>
              <a:latin typeface="ＭＳ ゴシック" pitchFamily="49" charset="-128"/>
              <a:ea typeface="ＭＳ ゴシック" pitchFamily="49" charset="-128"/>
            </a:rPr>
            <a:t>1.06</a:t>
          </a:r>
          <a:r>
            <a:rPr kumimoji="1" lang="ja-JP" altLang="en-US" sz="1350">
              <a:solidFill>
                <a:sysClr val="windowText" lastClr="000000"/>
              </a:solidFill>
              <a:latin typeface="ＭＳ ゴシック" pitchFamily="49" charset="-128"/>
              <a:ea typeface="ＭＳ ゴシック" pitchFamily="49" charset="-128"/>
            </a:rPr>
            <a:t>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全会計において、黒字を維持しており、連結実質赤字比率は生じていない。今後も黒字を維持するとともに、特別会計においては一般会計からの法定外繰出の抑制を図りながら健全経営に努める。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起債抑制により、元利償還金は年々減少傾向にあり、同様に算入公債費等も減少している。特に近年においては、臨時財政対策債の発行額が減少しているため、分子全体としては減少傾向となっている。</a:t>
          </a:r>
        </a:p>
        <a:p>
          <a:r>
            <a:rPr kumimoji="1" lang="ja-JP" altLang="en-US" sz="1400">
              <a:latin typeface="ＭＳ ゴシック" pitchFamily="49" charset="-128"/>
              <a:ea typeface="ＭＳ ゴシック" pitchFamily="49" charset="-128"/>
            </a:rPr>
            <a:t>　また、公営企業債の元利償還金に対する繰入金については、同水準の額で推移しているが、診療所の医療機器更新や下水道施設整備により、今後も継続した起債発行が見込まれていることから、計画的な借入により健全な行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分子構造の大部分を占めている一般会計等に係る地方債残高及び公営企業債等繰入見込額については、年々減少傾向にある。</a:t>
          </a:r>
        </a:p>
        <a:p>
          <a:r>
            <a:rPr kumimoji="1" lang="ja-JP" altLang="en-US" sz="1400">
              <a:solidFill>
                <a:sysClr val="windowText" lastClr="000000"/>
              </a:solidFill>
              <a:latin typeface="ＭＳ ゴシック" pitchFamily="49" charset="-128"/>
              <a:ea typeface="ＭＳ ゴシック" pitchFamily="49" charset="-128"/>
            </a:rPr>
            <a:t>　今後も引き続き地方債元金償還額を下回る起債発行額となるよう抑制しながら地方債残高の圧縮に努める。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岩手県金ケ崎町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財政調整基金残高の減少により、基金全体として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63,874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税収変動等不測の事態に備えて財政調整基金の残高確保に努める一方、基金の使途の明確化を図るために特定目的基金の整理等を図っていきたい。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・公共施設維持整備基金：建築物等公共施設の適正な維持整備。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・ふるさと応援寄付基金：寄附金の適正な管理運用と、これを財源としたまちづくり事業の実施による個性豊かな活力あるふるさとづくりの推進。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・すこやか子ども基金：子育て支援事業推進。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・情報システム整備基金：情報システムの整備等に要する経費の財源。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・福祉対策基金：総合的な福祉対策の実施。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・公共施設維持整備基金について、一般財源の確保が出来ず、取崩額と同額の積立をすることができなかったために残高が減少した。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・ふるさと納税の増加に伴って基金積立金が増加した。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基金の使途の明確化を図るため、特定目的基金の整理等を図っていきたい。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当初予算の財源不足による取り崩し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665,903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千円のほか、国施策関連事業等により年間で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760,160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千円を取り崩した。一方、決算剰余金のほか、町民税や固定資産税等が当初予算見込みよりも増額補正したこと等により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510,960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千円の積立や歳計剰余金処分による積立を行ったが、全体として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今後も財源不足に伴う取り崩しが続くことが見込まれるが、計画的に積み立てを行うことにより、税収変動等不測の事態に備えて残高を確保するように努める。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年度の診療所建設費用に係る起債償還のため、当初予算で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62,863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千円を取り崩したが、事業費精査等による一般財源確保により取崩額と同額の積立を行った。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診療所会計の起債残高が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百万円であるため、今後の償還に向け、計画的に積立を行う。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10413471</v>
      </c>
      <c r="BO4" s="371"/>
      <c r="BP4" s="371"/>
      <c r="BQ4" s="371"/>
      <c r="BR4" s="371"/>
      <c r="BS4" s="371"/>
      <c r="BT4" s="371"/>
      <c r="BU4" s="372"/>
      <c r="BV4" s="370">
        <v>10449020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v>
      </c>
      <c r="CU4" s="377"/>
      <c r="CV4" s="377"/>
      <c r="CW4" s="377"/>
      <c r="CX4" s="377"/>
      <c r="CY4" s="377"/>
      <c r="CZ4" s="377"/>
      <c r="DA4" s="378"/>
      <c r="DB4" s="376">
        <v>5.3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9855012</v>
      </c>
      <c r="BO5" s="408"/>
      <c r="BP5" s="408"/>
      <c r="BQ5" s="408"/>
      <c r="BR5" s="408"/>
      <c r="BS5" s="408"/>
      <c r="BT5" s="408"/>
      <c r="BU5" s="409"/>
      <c r="BV5" s="407">
        <v>10144558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81</v>
      </c>
      <c r="CU5" s="405"/>
      <c r="CV5" s="405"/>
      <c r="CW5" s="405"/>
      <c r="CX5" s="405"/>
      <c r="CY5" s="405"/>
      <c r="CZ5" s="405"/>
      <c r="DA5" s="406"/>
      <c r="DB5" s="404">
        <v>82.7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558459</v>
      </c>
      <c r="BO6" s="408"/>
      <c r="BP6" s="408"/>
      <c r="BQ6" s="408"/>
      <c r="BR6" s="408"/>
      <c r="BS6" s="408"/>
      <c r="BT6" s="408"/>
      <c r="BU6" s="409"/>
      <c r="BV6" s="407">
        <v>304462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81.8</v>
      </c>
      <c r="CU6" s="445"/>
      <c r="CV6" s="445"/>
      <c r="CW6" s="445"/>
      <c r="CX6" s="445"/>
      <c r="CY6" s="445"/>
      <c r="CZ6" s="445"/>
      <c r="DA6" s="446"/>
      <c r="DB6" s="444">
        <v>84.7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53885</v>
      </c>
      <c r="BO7" s="408"/>
      <c r="BP7" s="408"/>
      <c r="BQ7" s="408"/>
      <c r="BR7" s="408"/>
      <c r="BS7" s="408"/>
      <c r="BT7" s="408"/>
      <c r="BU7" s="409"/>
      <c r="BV7" s="407">
        <v>9340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5630772</v>
      </c>
      <c r="CU7" s="408"/>
      <c r="CV7" s="408"/>
      <c r="CW7" s="408"/>
      <c r="CX7" s="408"/>
      <c r="CY7" s="408"/>
      <c r="CZ7" s="408"/>
      <c r="DA7" s="409"/>
      <c r="DB7" s="407">
        <v>5549825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504574</v>
      </c>
      <c r="BO8" s="408"/>
      <c r="BP8" s="408"/>
      <c r="BQ8" s="408"/>
      <c r="BR8" s="408"/>
      <c r="BS8" s="408"/>
      <c r="BT8" s="408"/>
      <c r="BU8" s="409"/>
      <c r="BV8" s="407">
        <v>295122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0.64</v>
      </c>
      <c r="CU8" s="448"/>
      <c r="CV8" s="448"/>
      <c r="CW8" s="448"/>
      <c r="CX8" s="448"/>
      <c r="CY8" s="448"/>
      <c r="CZ8" s="448"/>
      <c r="DA8" s="449"/>
      <c r="DB8" s="447">
        <v>0.65</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15535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209452</v>
      </c>
      <c r="BO9" s="408"/>
      <c r="BP9" s="408"/>
      <c r="BQ9" s="408"/>
      <c r="BR9" s="408"/>
      <c r="BS9" s="408"/>
      <c r="BT9" s="408"/>
      <c r="BU9" s="409"/>
      <c r="BV9" s="407">
        <v>-104228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10.1</v>
      </c>
      <c r="CU9" s="405"/>
      <c r="CV9" s="405"/>
      <c r="CW9" s="405"/>
      <c r="CX9" s="405"/>
      <c r="CY9" s="405"/>
      <c r="CZ9" s="405"/>
      <c r="DA9" s="406"/>
      <c r="DB9" s="404">
        <v>10.8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15895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510960</v>
      </c>
      <c r="BO10" s="408"/>
      <c r="BP10" s="408"/>
      <c r="BQ10" s="408"/>
      <c r="BR10" s="408"/>
      <c r="BS10" s="408"/>
      <c r="BT10" s="408"/>
      <c r="BU10" s="409"/>
      <c r="BV10" s="407">
        <v>800052</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15183</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760160</v>
      </c>
      <c r="BO12" s="408"/>
      <c r="BP12" s="408"/>
      <c r="BQ12" s="408"/>
      <c r="BR12" s="408"/>
      <c r="BS12" s="408"/>
      <c r="BT12" s="408"/>
      <c r="BU12" s="409"/>
      <c r="BV12" s="407">
        <v>794028</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14956</v>
      </c>
      <c r="S13" s="492"/>
      <c r="T13" s="492"/>
      <c r="U13" s="492"/>
      <c r="V13" s="493"/>
      <c r="W13" s="423" t="s">
        <v>131</v>
      </c>
      <c r="X13" s="424"/>
      <c r="Y13" s="424"/>
      <c r="Z13" s="424"/>
      <c r="AA13" s="424"/>
      <c r="AB13" s="414"/>
      <c r="AC13" s="458">
        <v>1167</v>
      </c>
      <c r="AD13" s="459"/>
      <c r="AE13" s="459"/>
      <c r="AF13" s="459"/>
      <c r="AG13" s="501"/>
      <c r="AH13" s="458">
        <v>1428</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-39748</v>
      </c>
      <c r="BO13" s="408"/>
      <c r="BP13" s="408"/>
      <c r="BQ13" s="408"/>
      <c r="BR13" s="408"/>
      <c r="BS13" s="408"/>
      <c r="BT13" s="408"/>
      <c r="BU13" s="409"/>
      <c r="BV13" s="407">
        <v>-98204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11.6</v>
      </c>
      <c r="CU13" s="405"/>
      <c r="CV13" s="405"/>
      <c r="CW13" s="405"/>
      <c r="CX13" s="405"/>
      <c r="CY13" s="405"/>
      <c r="CZ13" s="405"/>
      <c r="DA13" s="406"/>
      <c r="DB13" s="404">
        <v>12.3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15239</v>
      </c>
      <c r="S14" s="492"/>
      <c r="T14" s="492"/>
      <c r="U14" s="492"/>
      <c r="V14" s="493"/>
      <c r="W14" s="397"/>
      <c r="X14" s="398"/>
      <c r="Y14" s="398"/>
      <c r="Z14" s="398"/>
      <c r="AA14" s="398"/>
      <c r="AB14" s="387"/>
      <c r="AC14" s="494">
        <v>13.9</v>
      </c>
      <c r="AD14" s="495"/>
      <c r="AE14" s="495"/>
      <c r="AF14" s="495"/>
      <c r="AG14" s="496"/>
      <c r="AH14" s="494">
        <v>17.3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15054</v>
      </c>
      <c r="S15" s="492"/>
      <c r="T15" s="492"/>
      <c r="U15" s="492"/>
      <c r="V15" s="493"/>
      <c r="W15" s="423" t="s">
        <v>137</v>
      </c>
      <c r="X15" s="424"/>
      <c r="Y15" s="424"/>
      <c r="Z15" s="424"/>
      <c r="AA15" s="424"/>
      <c r="AB15" s="414"/>
      <c r="AC15" s="458">
        <v>3183</v>
      </c>
      <c r="AD15" s="459"/>
      <c r="AE15" s="459"/>
      <c r="AF15" s="459"/>
      <c r="AG15" s="501"/>
      <c r="AH15" s="458">
        <v>2837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3026068</v>
      </c>
      <c r="BO15" s="371"/>
      <c r="BP15" s="371"/>
      <c r="BQ15" s="371"/>
      <c r="BR15" s="371"/>
      <c r="BS15" s="371"/>
      <c r="BT15" s="371"/>
      <c r="BU15" s="372"/>
      <c r="BV15" s="370">
        <v>2885699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37.9</v>
      </c>
      <c r="AD16" s="495"/>
      <c r="AE16" s="495"/>
      <c r="AF16" s="495"/>
      <c r="AG16" s="496"/>
      <c r="AH16" s="494">
        <v>34.4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4752728</v>
      </c>
      <c r="BO16" s="408"/>
      <c r="BP16" s="408"/>
      <c r="BQ16" s="408"/>
      <c r="BR16" s="408"/>
      <c r="BS16" s="408"/>
      <c r="BT16" s="408"/>
      <c r="BU16" s="409"/>
      <c r="BV16" s="407">
        <v>4636480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4049</v>
      </c>
      <c r="AD17" s="459"/>
      <c r="AE17" s="459"/>
      <c r="AF17" s="459"/>
      <c r="AG17" s="501"/>
      <c r="AH17" s="458">
        <v>3986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3848674</v>
      </c>
      <c r="BO17" s="408"/>
      <c r="BP17" s="408"/>
      <c r="BQ17" s="408"/>
      <c r="BR17" s="408"/>
      <c r="BS17" s="408"/>
      <c r="BT17" s="408"/>
      <c r="BU17" s="409"/>
      <c r="BV17" s="407">
        <v>3668839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179.76</v>
      </c>
      <c r="M18" s="531"/>
      <c r="N18" s="531"/>
      <c r="O18" s="531"/>
      <c r="P18" s="531"/>
      <c r="Q18" s="531"/>
      <c r="R18" s="532"/>
      <c r="S18" s="532"/>
      <c r="T18" s="532"/>
      <c r="U18" s="532"/>
      <c r="V18" s="533"/>
      <c r="W18" s="425"/>
      <c r="X18" s="426"/>
      <c r="Y18" s="426"/>
      <c r="Z18" s="426"/>
      <c r="AA18" s="426"/>
      <c r="AB18" s="417"/>
      <c r="AC18" s="534">
        <v>48.2</v>
      </c>
      <c r="AD18" s="535"/>
      <c r="AE18" s="535"/>
      <c r="AF18" s="535"/>
      <c r="AG18" s="536"/>
      <c r="AH18" s="534">
        <v>48.3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4592157</v>
      </c>
      <c r="BO18" s="408"/>
      <c r="BP18" s="408"/>
      <c r="BQ18" s="408"/>
      <c r="BR18" s="408"/>
      <c r="BS18" s="408"/>
      <c r="BT18" s="408"/>
      <c r="BU18" s="409"/>
      <c r="BV18" s="407">
        <v>4664447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86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7522208</v>
      </c>
      <c r="BO19" s="408"/>
      <c r="BP19" s="408"/>
      <c r="BQ19" s="408"/>
      <c r="BR19" s="408"/>
      <c r="BS19" s="408"/>
      <c r="BT19" s="408"/>
      <c r="BU19" s="409"/>
      <c r="BV19" s="407">
        <v>7602186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5923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6395932</v>
      </c>
      <c r="BO22" s="371"/>
      <c r="BP22" s="371"/>
      <c r="BQ22" s="371"/>
      <c r="BR22" s="371"/>
      <c r="BS22" s="371"/>
      <c r="BT22" s="371"/>
      <c r="BU22" s="372"/>
      <c r="BV22" s="370">
        <v>6500321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5833242</v>
      </c>
      <c r="BO23" s="408"/>
      <c r="BP23" s="408"/>
      <c r="BQ23" s="408"/>
      <c r="BR23" s="408"/>
      <c r="BS23" s="408"/>
      <c r="BT23" s="408"/>
      <c r="BU23" s="409"/>
      <c r="BV23" s="407">
        <v>5956592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7440</v>
      </c>
      <c r="R24" s="459"/>
      <c r="S24" s="459"/>
      <c r="T24" s="459"/>
      <c r="U24" s="459"/>
      <c r="V24" s="501"/>
      <c r="W24" s="553"/>
      <c r="X24" s="554"/>
      <c r="Y24" s="555"/>
      <c r="Z24" s="457" t="s">
        <v>162</v>
      </c>
      <c r="AA24" s="437"/>
      <c r="AB24" s="437"/>
      <c r="AC24" s="437"/>
      <c r="AD24" s="437"/>
      <c r="AE24" s="437"/>
      <c r="AF24" s="437"/>
      <c r="AG24" s="438"/>
      <c r="AH24" s="458">
        <v>133</v>
      </c>
      <c r="AI24" s="459"/>
      <c r="AJ24" s="459"/>
      <c r="AK24" s="459"/>
      <c r="AL24" s="501"/>
      <c r="AM24" s="458">
        <v>399133</v>
      </c>
      <c r="AN24" s="459"/>
      <c r="AO24" s="459"/>
      <c r="AP24" s="459"/>
      <c r="AQ24" s="459"/>
      <c r="AR24" s="501"/>
      <c r="AS24" s="458">
        <v>3001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3436280</v>
      </c>
      <c r="BO24" s="408"/>
      <c r="BP24" s="408"/>
      <c r="BQ24" s="408"/>
      <c r="BR24" s="408"/>
      <c r="BS24" s="408"/>
      <c r="BT24" s="408"/>
      <c r="BU24" s="409"/>
      <c r="BV24" s="407">
        <v>3254912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5900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751530</v>
      </c>
      <c r="BO25" s="371"/>
      <c r="BP25" s="371"/>
      <c r="BQ25" s="371"/>
      <c r="BR25" s="371"/>
      <c r="BS25" s="371"/>
      <c r="BT25" s="371"/>
      <c r="BU25" s="372"/>
      <c r="BV25" s="370">
        <v>499935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5530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9306</v>
      </c>
      <c r="AN26" s="459"/>
      <c r="AO26" s="459"/>
      <c r="AP26" s="459"/>
      <c r="AQ26" s="459"/>
      <c r="AR26" s="501"/>
      <c r="AS26" s="458">
        <v>3102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2830</v>
      </c>
      <c r="R27" s="459"/>
      <c r="S27" s="459"/>
      <c r="T27" s="459"/>
      <c r="U27" s="459"/>
      <c r="V27" s="501"/>
      <c r="W27" s="553"/>
      <c r="X27" s="554"/>
      <c r="Y27" s="555"/>
      <c r="Z27" s="457" t="s">
        <v>171</v>
      </c>
      <c r="AA27" s="437"/>
      <c r="AB27" s="437"/>
      <c r="AC27" s="437"/>
      <c r="AD27" s="437"/>
      <c r="AE27" s="437"/>
      <c r="AF27" s="437"/>
      <c r="AG27" s="438"/>
      <c r="AH27" s="458">
        <v>19</v>
      </c>
      <c r="AI27" s="459"/>
      <c r="AJ27" s="459"/>
      <c r="AK27" s="459"/>
      <c r="AL27" s="501"/>
      <c r="AM27" s="458">
        <v>55689</v>
      </c>
      <c r="AN27" s="459"/>
      <c r="AO27" s="459"/>
      <c r="AP27" s="459"/>
      <c r="AQ27" s="459"/>
      <c r="AR27" s="501"/>
      <c r="AS27" s="458">
        <v>2931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2290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2266036</v>
      </c>
      <c r="BO28" s="371"/>
      <c r="BP28" s="371"/>
      <c r="BQ28" s="371"/>
      <c r="BR28" s="371"/>
      <c r="BS28" s="371"/>
      <c r="BT28" s="371"/>
      <c r="BU28" s="372"/>
      <c r="BV28" s="370">
        <v>2365236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14</v>
      </c>
      <c r="M29" s="459"/>
      <c r="N29" s="459"/>
      <c r="O29" s="459"/>
      <c r="P29" s="501"/>
      <c r="Q29" s="458">
        <v>2120</v>
      </c>
      <c r="R29" s="459"/>
      <c r="S29" s="459"/>
      <c r="T29" s="459"/>
      <c r="U29" s="459"/>
      <c r="V29" s="501"/>
      <c r="W29" s="556"/>
      <c r="X29" s="557"/>
      <c r="Y29" s="558"/>
      <c r="Z29" s="457" t="s">
        <v>177</v>
      </c>
      <c r="AA29" s="437"/>
      <c r="AB29" s="437"/>
      <c r="AC29" s="437"/>
      <c r="AD29" s="437"/>
      <c r="AE29" s="437"/>
      <c r="AF29" s="437"/>
      <c r="AG29" s="438"/>
      <c r="AH29" s="458">
        <v>152</v>
      </c>
      <c r="AI29" s="459"/>
      <c r="AJ29" s="459"/>
      <c r="AK29" s="459"/>
      <c r="AL29" s="501"/>
      <c r="AM29" s="458">
        <v>454822</v>
      </c>
      <c r="AN29" s="459"/>
      <c r="AO29" s="459"/>
      <c r="AP29" s="459"/>
      <c r="AQ29" s="459"/>
      <c r="AR29" s="501"/>
      <c r="AS29" s="458">
        <v>2992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450000</v>
      </c>
      <c r="BO29" s="408"/>
      <c r="BP29" s="408"/>
      <c r="BQ29" s="408"/>
      <c r="BR29" s="408"/>
      <c r="BS29" s="408"/>
      <c r="BT29" s="408"/>
      <c r="BU29" s="409"/>
      <c r="BV29" s="407">
        <v>450000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1288251</v>
      </c>
      <c r="BO30" s="527"/>
      <c r="BP30" s="527"/>
      <c r="BQ30" s="527"/>
      <c r="BR30" s="527"/>
      <c r="BS30" s="527"/>
      <c r="BT30" s="527"/>
      <c r="BU30" s="528"/>
      <c r="BV30" s="526">
        <v>1252925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IF('各会計、関係団体の財政状況及び健全化判断比率'!B35="","",'各会計、関係団体の財政状況及び健全化判断比率'!B35)</f>
        <v>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IF('各会計、関係団体の財政状況及び健全化判断比率'!B37="","",'各会計、関係団体の財政状況及び健全化判断比率'!B37)</f>
        <v>岩手中部工業団地内工業用地整備事業特別会計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奥州金ケ崎行政事務組合（一般会計）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金ケ崎福祉フロンティア</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訪問看護ステーション事業特別会計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IF('各会計、関係団体の財政状況及び健全化判断比率'!B36="","",'各会計、関係団体の財政状況及び健全化判断比率'!B36)</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奥州金ケ崎行政事務組合（水道用水供給事業会計）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オーガニック金ケ崎</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介護保険特別会計（介護保険事業勘定）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岩手県市町村総合事務組合（一般会計）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金ケ崎町生涯スポーツ事業団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介護保険特別会計（介護サービス事業勘定）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岩手県市町村総合事務組合（特別会計）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金ケ崎町産業開発公社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国民健康保険診療施設特別会計（医科勘定）</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岩手県後期高齢者医療広域行政組合（一般会計）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7</v>
      </c>
      <c r="V39" s="597"/>
      <c r="W39" s="598" t="str">
        <f>IF('各会計、関係団体の財政状況及び健全化判断比率'!B33="","",'各会計、関係団体の財政状況及び健全化判断比率'!B33)</f>
        <v>国民健康保険診療施設特別会計（歯科勘定）</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岩手県後期高齢者医療広域行政組合（特別会計）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f t="shared" si="4"/>
        <v>8</v>
      </c>
      <c r="V40" s="597"/>
      <c r="W40" s="598" t="str">
        <f>IF('各会計、関係団体の財政状況及び健全化判断比率'!B34="","",'各会計、関係団体の財政状況及び健全化判断比率'!B34)</f>
        <v>後期高齢者医療特別会計</v>
      </c>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43ZPGp+ubA78Arm/OZP1cojRKSbaI7pIpNc21UzN/OH/qtFoE9qmcXVhxCeT0R+Kppga3E9Wcaw58+PCZ5Y19A==" saltValue="ZIZvV/7nzbhSXw5JMBDGS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3208363</v>
      </c>
      <c r="S5" s="613"/>
      <c r="T5" s="613"/>
      <c r="U5" s="613"/>
      <c r="V5" s="613"/>
      <c r="W5" s="613"/>
      <c r="X5" s="613"/>
      <c r="Y5" s="614"/>
      <c r="Z5" s="615">
        <v>30.8</v>
      </c>
      <c r="AA5" s="615"/>
      <c r="AB5" s="615"/>
      <c r="AC5" s="615"/>
      <c r="AD5" s="616">
        <v>3208363</v>
      </c>
      <c r="AE5" s="616"/>
      <c r="AF5" s="616"/>
      <c r="AG5" s="616"/>
      <c r="AH5" s="616"/>
      <c r="AI5" s="616"/>
      <c r="AJ5" s="616"/>
      <c r="AK5" s="616"/>
      <c r="AL5" s="617">
        <v>57.1</v>
      </c>
      <c r="AM5" s="618"/>
      <c r="AN5" s="618"/>
      <c r="AO5" s="619"/>
      <c r="AP5" s="609" t="s">
        <v>216</v>
      </c>
      <c r="AQ5" s="610"/>
      <c r="AR5" s="610"/>
      <c r="AS5" s="610"/>
      <c r="AT5" s="610"/>
      <c r="AU5" s="610"/>
      <c r="AV5" s="610"/>
      <c r="AW5" s="610"/>
      <c r="AX5" s="610"/>
      <c r="AY5" s="610"/>
      <c r="AZ5" s="610"/>
      <c r="BA5" s="610"/>
      <c r="BB5" s="610"/>
      <c r="BC5" s="610"/>
      <c r="BD5" s="610"/>
      <c r="BE5" s="610"/>
      <c r="BF5" s="611"/>
      <c r="BG5" s="623">
        <v>3195943</v>
      </c>
      <c r="BH5" s="624"/>
      <c r="BI5" s="624"/>
      <c r="BJ5" s="624"/>
      <c r="BK5" s="624"/>
      <c r="BL5" s="624"/>
      <c r="BM5" s="624"/>
      <c r="BN5" s="625"/>
      <c r="BO5" s="626">
        <v>99.6</v>
      </c>
      <c r="BP5" s="626"/>
      <c r="BQ5" s="626"/>
      <c r="BR5" s="626"/>
      <c r="BS5" s="627">
        <v>165839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153408</v>
      </c>
      <c r="S6" s="624"/>
      <c r="T6" s="624"/>
      <c r="U6" s="624"/>
      <c r="V6" s="624"/>
      <c r="W6" s="624"/>
      <c r="X6" s="624"/>
      <c r="Y6" s="625"/>
      <c r="Z6" s="626">
        <v>1.5</v>
      </c>
      <c r="AA6" s="626"/>
      <c r="AB6" s="626"/>
      <c r="AC6" s="626"/>
      <c r="AD6" s="627">
        <v>153408</v>
      </c>
      <c r="AE6" s="627"/>
      <c r="AF6" s="627"/>
      <c r="AG6" s="627"/>
      <c r="AH6" s="627"/>
      <c r="AI6" s="627"/>
      <c r="AJ6" s="627"/>
      <c r="AK6" s="627"/>
      <c r="AL6" s="628">
        <v>2.7</v>
      </c>
      <c r="AM6" s="629"/>
      <c r="AN6" s="629"/>
      <c r="AO6" s="630"/>
      <c r="AP6" s="620" t="s">
        <v>221</v>
      </c>
      <c r="AQ6" s="621"/>
      <c r="AR6" s="621"/>
      <c r="AS6" s="621"/>
      <c r="AT6" s="621"/>
      <c r="AU6" s="621"/>
      <c r="AV6" s="621"/>
      <c r="AW6" s="621"/>
      <c r="AX6" s="621"/>
      <c r="AY6" s="621"/>
      <c r="AZ6" s="621"/>
      <c r="BA6" s="621"/>
      <c r="BB6" s="621"/>
      <c r="BC6" s="621"/>
      <c r="BD6" s="621"/>
      <c r="BE6" s="621"/>
      <c r="BF6" s="622"/>
      <c r="BG6" s="623">
        <v>3195943</v>
      </c>
      <c r="BH6" s="624"/>
      <c r="BI6" s="624"/>
      <c r="BJ6" s="624"/>
      <c r="BK6" s="624"/>
      <c r="BL6" s="624"/>
      <c r="BM6" s="624"/>
      <c r="BN6" s="625"/>
      <c r="BO6" s="626">
        <v>99.6</v>
      </c>
      <c r="BP6" s="626"/>
      <c r="BQ6" s="626"/>
      <c r="BR6" s="626"/>
      <c r="BS6" s="627">
        <v>165839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101999</v>
      </c>
      <c r="CS6" s="624"/>
      <c r="CT6" s="624"/>
      <c r="CU6" s="624"/>
      <c r="CV6" s="624"/>
      <c r="CW6" s="624"/>
      <c r="CX6" s="624"/>
      <c r="CY6" s="625"/>
      <c r="CZ6" s="617">
        <v>1</v>
      </c>
      <c r="DA6" s="618"/>
      <c r="DB6" s="618"/>
      <c r="DC6" s="634"/>
      <c r="DD6" s="632" t="s">
        <v>121</v>
      </c>
      <c r="DE6" s="624"/>
      <c r="DF6" s="624"/>
      <c r="DG6" s="624"/>
      <c r="DH6" s="624"/>
      <c r="DI6" s="624"/>
      <c r="DJ6" s="624"/>
      <c r="DK6" s="624"/>
      <c r="DL6" s="624"/>
      <c r="DM6" s="624"/>
      <c r="DN6" s="624"/>
      <c r="DO6" s="624"/>
      <c r="DP6" s="625"/>
      <c r="DQ6" s="632">
        <v>101999</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418</v>
      </c>
      <c r="S7" s="624"/>
      <c r="T7" s="624"/>
      <c r="U7" s="624"/>
      <c r="V7" s="624"/>
      <c r="W7" s="624"/>
      <c r="X7" s="624"/>
      <c r="Y7" s="625"/>
      <c r="Z7" s="626">
        <v>0</v>
      </c>
      <c r="AA7" s="626"/>
      <c r="AB7" s="626"/>
      <c r="AC7" s="626"/>
      <c r="AD7" s="627">
        <v>418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885622</v>
      </c>
      <c r="BH7" s="624"/>
      <c r="BI7" s="624"/>
      <c r="BJ7" s="624"/>
      <c r="BK7" s="624"/>
      <c r="BL7" s="624"/>
      <c r="BM7" s="624"/>
      <c r="BN7" s="625"/>
      <c r="BO7" s="626">
        <v>27.6</v>
      </c>
      <c r="BP7" s="626"/>
      <c r="BQ7" s="626"/>
      <c r="BR7" s="626"/>
      <c r="BS7" s="627">
        <v>24313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1902773</v>
      </c>
      <c r="CS7" s="624"/>
      <c r="CT7" s="624"/>
      <c r="CU7" s="624"/>
      <c r="CV7" s="624"/>
      <c r="CW7" s="624"/>
      <c r="CX7" s="624"/>
      <c r="CY7" s="625"/>
      <c r="CZ7" s="626">
        <v>19.3</v>
      </c>
      <c r="DA7" s="626"/>
      <c r="DB7" s="626"/>
      <c r="DC7" s="626"/>
      <c r="DD7" s="632">
        <v>16170</v>
      </c>
      <c r="DE7" s="624"/>
      <c r="DF7" s="624"/>
      <c r="DG7" s="624"/>
      <c r="DH7" s="624"/>
      <c r="DI7" s="624"/>
      <c r="DJ7" s="624"/>
      <c r="DK7" s="624"/>
      <c r="DL7" s="624"/>
      <c r="DM7" s="624"/>
      <c r="DN7" s="624"/>
      <c r="DO7" s="624"/>
      <c r="DP7" s="625"/>
      <c r="DQ7" s="632">
        <v>1546490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4559</v>
      </c>
      <c r="S8" s="624"/>
      <c r="T8" s="624"/>
      <c r="U8" s="624"/>
      <c r="V8" s="624"/>
      <c r="W8" s="624"/>
      <c r="X8" s="624"/>
      <c r="Y8" s="625"/>
      <c r="Z8" s="626">
        <v>0</v>
      </c>
      <c r="AA8" s="626"/>
      <c r="AB8" s="626"/>
      <c r="AC8" s="626"/>
      <c r="AD8" s="627">
        <v>4559</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24299</v>
      </c>
      <c r="BH8" s="624"/>
      <c r="BI8" s="624"/>
      <c r="BJ8" s="624"/>
      <c r="BK8" s="624"/>
      <c r="BL8" s="624"/>
      <c r="BM8" s="624"/>
      <c r="BN8" s="625"/>
      <c r="BO8" s="626">
        <v>0.8</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2500087</v>
      </c>
      <c r="CS8" s="624"/>
      <c r="CT8" s="624"/>
      <c r="CU8" s="624"/>
      <c r="CV8" s="624"/>
      <c r="CW8" s="624"/>
      <c r="CX8" s="624"/>
      <c r="CY8" s="625"/>
      <c r="CZ8" s="626">
        <v>25.4</v>
      </c>
      <c r="DA8" s="626"/>
      <c r="DB8" s="626"/>
      <c r="DC8" s="626"/>
      <c r="DD8" s="632">
        <v>14927</v>
      </c>
      <c r="DE8" s="624"/>
      <c r="DF8" s="624"/>
      <c r="DG8" s="624"/>
      <c r="DH8" s="624"/>
      <c r="DI8" s="624"/>
      <c r="DJ8" s="624"/>
      <c r="DK8" s="624"/>
      <c r="DL8" s="624"/>
      <c r="DM8" s="624"/>
      <c r="DN8" s="624"/>
      <c r="DO8" s="624"/>
      <c r="DP8" s="625"/>
      <c r="DQ8" s="632">
        <v>1234693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5375</v>
      </c>
      <c r="S9" s="624"/>
      <c r="T9" s="624"/>
      <c r="U9" s="624"/>
      <c r="V9" s="624"/>
      <c r="W9" s="624"/>
      <c r="X9" s="624"/>
      <c r="Y9" s="625"/>
      <c r="Z9" s="626">
        <v>0.1</v>
      </c>
      <c r="AA9" s="626"/>
      <c r="AB9" s="626"/>
      <c r="AC9" s="626"/>
      <c r="AD9" s="627">
        <v>5375</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652566</v>
      </c>
      <c r="BH9" s="624"/>
      <c r="BI9" s="624"/>
      <c r="BJ9" s="624"/>
      <c r="BK9" s="624"/>
      <c r="BL9" s="624"/>
      <c r="BM9" s="624"/>
      <c r="BN9" s="625"/>
      <c r="BO9" s="626">
        <v>20.3</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730367</v>
      </c>
      <c r="CS9" s="624"/>
      <c r="CT9" s="624"/>
      <c r="CU9" s="624"/>
      <c r="CV9" s="624"/>
      <c r="CW9" s="624"/>
      <c r="CX9" s="624"/>
      <c r="CY9" s="625"/>
      <c r="CZ9" s="626">
        <v>7.4</v>
      </c>
      <c r="DA9" s="626"/>
      <c r="DB9" s="626"/>
      <c r="DC9" s="626"/>
      <c r="DD9" s="632">
        <v>45</v>
      </c>
      <c r="DE9" s="624"/>
      <c r="DF9" s="624"/>
      <c r="DG9" s="624"/>
      <c r="DH9" s="624"/>
      <c r="DI9" s="624"/>
      <c r="DJ9" s="624"/>
      <c r="DK9" s="624"/>
      <c r="DL9" s="624"/>
      <c r="DM9" s="624"/>
      <c r="DN9" s="624"/>
      <c r="DO9" s="624"/>
      <c r="DP9" s="625"/>
      <c r="DQ9" s="632">
        <v>613153</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62793</v>
      </c>
      <c r="BH10" s="624"/>
      <c r="BI10" s="624"/>
      <c r="BJ10" s="624"/>
      <c r="BK10" s="624"/>
      <c r="BL10" s="624"/>
      <c r="BM10" s="624"/>
      <c r="BN10" s="625"/>
      <c r="BO10" s="626">
        <v>2</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1032</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1032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435910</v>
      </c>
      <c r="S11" s="624"/>
      <c r="T11" s="624"/>
      <c r="U11" s="624"/>
      <c r="V11" s="624"/>
      <c r="W11" s="624"/>
      <c r="X11" s="624"/>
      <c r="Y11" s="625"/>
      <c r="Z11" s="628">
        <v>4.2</v>
      </c>
      <c r="AA11" s="629"/>
      <c r="AB11" s="629"/>
      <c r="AC11" s="635"/>
      <c r="AD11" s="632">
        <v>435910</v>
      </c>
      <c r="AE11" s="624"/>
      <c r="AF11" s="624"/>
      <c r="AG11" s="624"/>
      <c r="AH11" s="624"/>
      <c r="AI11" s="624"/>
      <c r="AJ11" s="624"/>
      <c r="AK11" s="625"/>
      <c r="AL11" s="628">
        <v>7.8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145964</v>
      </c>
      <c r="BH11" s="624"/>
      <c r="BI11" s="624"/>
      <c r="BJ11" s="624"/>
      <c r="BK11" s="624"/>
      <c r="BL11" s="624"/>
      <c r="BM11" s="624"/>
      <c r="BN11" s="625"/>
      <c r="BO11" s="626">
        <v>4.5</v>
      </c>
      <c r="BP11" s="626"/>
      <c r="BQ11" s="626"/>
      <c r="BR11" s="626"/>
      <c r="BS11" s="627">
        <v>24313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524322</v>
      </c>
      <c r="CS11" s="624"/>
      <c r="CT11" s="624"/>
      <c r="CU11" s="624"/>
      <c r="CV11" s="624"/>
      <c r="CW11" s="624"/>
      <c r="CX11" s="624"/>
      <c r="CY11" s="625"/>
      <c r="CZ11" s="626">
        <v>5.3</v>
      </c>
      <c r="DA11" s="626"/>
      <c r="DB11" s="626"/>
      <c r="DC11" s="626"/>
      <c r="DD11" s="632">
        <v>38582</v>
      </c>
      <c r="DE11" s="624"/>
      <c r="DF11" s="624"/>
      <c r="DG11" s="624"/>
      <c r="DH11" s="624"/>
      <c r="DI11" s="624"/>
      <c r="DJ11" s="624"/>
      <c r="DK11" s="624"/>
      <c r="DL11" s="624"/>
      <c r="DM11" s="624"/>
      <c r="DN11" s="624"/>
      <c r="DO11" s="624"/>
      <c r="DP11" s="625"/>
      <c r="DQ11" s="632">
        <v>272446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8578</v>
      </c>
      <c r="S12" s="624"/>
      <c r="T12" s="624"/>
      <c r="U12" s="624"/>
      <c r="V12" s="624"/>
      <c r="W12" s="624"/>
      <c r="X12" s="624"/>
      <c r="Y12" s="625"/>
      <c r="Z12" s="626">
        <v>0.1</v>
      </c>
      <c r="AA12" s="626"/>
      <c r="AB12" s="626"/>
      <c r="AC12" s="626"/>
      <c r="AD12" s="627">
        <v>8578</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2120092</v>
      </c>
      <c r="BH12" s="624"/>
      <c r="BI12" s="624"/>
      <c r="BJ12" s="624"/>
      <c r="BK12" s="624"/>
      <c r="BL12" s="624"/>
      <c r="BM12" s="624"/>
      <c r="BN12" s="625"/>
      <c r="BO12" s="626">
        <v>66.099999999999994</v>
      </c>
      <c r="BP12" s="626"/>
      <c r="BQ12" s="626"/>
      <c r="BR12" s="626"/>
      <c r="BS12" s="627">
        <v>141526</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136816</v>
      </c>
      <c r="CS12" s="624"/>
      <c r="CT12" s="624"/>
      <c r="CU12" s="624"/>
      <c r="CV12" s="624"/>
      <c r="CW12" s="624"/>
      <c r="CX12" s="624"/>
      <c r="CY12" s="625"/>
      <c r="CZ12" s="626">
        <v>1.4</v>
      </c>
      <c r="DA12" s="626"/>
      <c r="DB12" s="626"/>
      <c r="DC12" s="626"/>
      <c r="DD12" s="632">
        <v>26527</v>
      </c>
      <c r="DE12" s="624"/>
      <c r="DF12" s="624"/>
      <c r="DG12" s="624"/>
      <c r="DH12" s="624"/>
      <c r="DI12" s="624"/>
      <c r="DJ12" s="624"/>
      <c r="DK12" s="624"/>
      <c r="DL12" s="624"/>
      <c r="DM12" s="624"/>
      <c r="DN12" s="624"/>
      <c r="DO12" s="624"/>
      <c r="DP12" s="625"/>
      <c r="DQ12" s="632">
        <v>118435</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2114264</v>
      </c>
      <c r="BH13" s="624"/>
      <c r="BI13" s="624"/>
      <c r="BJ13" s="624"/>
      <c r="BK13" s="624"/>
      <c r="BL13" s="624"/>
      <c r="BM13" s="624"/>
      <c r="BN13" s="625"/>
      <c r="BO13" s="626">
        <v>65.900000000000006</v>
      </c>
      <c r="BP13" s="626"/>
      <c r="BQ13" s="626"/>
      <c r="BR13" s="626"/>
      <c r="BS13" s="627">
        <v>141526</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1598082</v>
      </c>
      <c r="CS13" s="624"/>
      <c r="CT13" s="624"/>
      <c r="CU13" s="624"/>
      <c r="CV13" s="624"/>
      <c r="CW13" s="624"/>
      <c r="CX13" s="624"/>
      <c r="CY13" s="625"/>
      <c r="CZ13" s="626">
        <v>16.2</v>
      </c>
      <c r="DA13" s="626"/>
      <c r="DB13" s="626"/>
      <c r="DC13" s="626"/>
      <c r="DD13" s="632">
        <v>588527</v>
      </c>
      <c r="DE13" s="624"/>
      <c r="DF13" s="624"/>
      <c r="DG13" s="624"/>
      <c r="DH13" s="624"/>
      <c r="DI13" s="624"/>
      <c r="DJ13" s="624"/>
      <c r="DK13" s="624"/>
      <c r="DL13" s="624"/>
      <c r="DM13" s="624"/>
      <c r="DN13" s="624"/>
      <c r="DO13" s="624"/>
      <c r="DP13" s="625"/>
      <c r="DQ13" s="632">
        <v>1022480</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787</v>
      </c>
      <c r="S14" s="624"/>
      <c r="T14" s="624"/>
      <c r="U14" s="624"/>
      <c r="V14" s="624"/>
      <c r="W14" s="624"/>
      <c r="X14" s="624"/>
      <c r="Y14" s="625"/>
      <c r="Z14" s="626">
        <v>0</v>
      </c>
      <c r="AA14" s="626"/>
      <c r="AB14" s="626"/>
      <c r="AC14" s="626"/>
      <c r="AD14" s="627">
        <v>787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66386</v>
      </c>
      <c r="BH14" s="624"/>
      <c r="BI14" s="624"/>
      <c r="BJ14" s="624"/>
      <c r="BK14" s="624"/>
      <c r="BL14" s="624"/>
      <c r="BM14" s="624"/>
      <c r="BN14" s="625"/>
      <c r="BO14" s="626">
        <v>2.1</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426322</v>
      </c>
      <c r="CS14" s="624"/>
      <c r="CT14" s="624"/>
      <c r="CU14" s="624"/>
      <c r="CV14" s="624"/>
      <c r="CW14" s="624"/>
      <c r="CX14" s="624"/>
      <c r="CY14" s="625"/>
      <c r="CZ14" s="626">
        <v>4.3</v>
      </c>
      <c r="DA14" s="626"/>
      <c r="DB14" s="626"/>
      <c r="DC14" s="626"/>
      <c r="DD14" s="632">
        <v>20238</v>
      </c>
      <c r="DE14" s="624"/>
      <c r="DF14" s="624"/>
      <c r="DG14" s="624"/>
      <c r="DH14" s="624"/>
      <c r="DI14" s="624"/>
      <c r="DJ14" s="624"/>
      <c r="DK14" s="624"/>
      <c r="DL14" s="624"/>
      <c r="DM14" s="624"/>
      <c r="DN14" s="624"/>
      <c r="DO14" s="624"/>
      <c r="DP14" s="625"/>
      <c r="DQ14" s="632">
        <v>403119</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123843</v>
      </c>
      <c r="BH15" s="624"/>
      <c r="BI15" s="624"/>
      <c r="BJ15" s="624"/>
      <c r="BK15" s="624"/>
      <c r="BL15" s="624"/>
      <c r="BM15" s="624"/>
      <c r="BN15" s="625"/>
      <c r="BO15" s="626">
        <v>3.9</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1175010</v>
      </c>
      <c r="CS15" s="624"/>
      <c r="CT15" s="624"/>
      <c r="CU15" s="624"/>
      <c r="CV15" s="624"/>
      <c r="CW15" s="624"/>
      <c r="CX15" s="624"/>
      <c r="CY15" s="625"/>
      <c r="CZ15" s="626">
        <v>11.9</v>
      </c>
      <c r="DA15" s="626"/>
      <c r="DB15" s="626"/>
      <c r="DC15" s="626"/>
      <c r="DD15" s="632">
        <v>238500</v>
      </c>
      <c r="DE15" s="624"/>
      <c r="DF15" s="624"/>
      <c r="DG15" s="624"/>
      <c r="DH15" s="624"/>
      <c r="DI15" s="624"/>
      <c r="DJ15" s="624"/>
      <c r="DK15" s="624"/>
      <c r="DL15" s="624"/>
      <c r="DM15" s="624"/>
      <c r="DN15" s="624"/>
      <c r="DO15" s="624"/>
      <c r="DP15" s="625"/>
      <c r="DQ15" s="632">
        <v>891700</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9518</v>
      </c>
      <c r="S16" s="624"/>
      <c r="T16" s="624"/>
      <c r="U16" s="624"/>
      <c r="V16" s="624"/>
      <c r="W16" s="624"/>
      <c r="X16" s="624"/>
      <c r="Y16" s="625"/>
      <c r="Z16" s="626">
        <v>0.1</v>
      </c>
      <c r="AA16" s="626"/>
      <c r="AB16" s="626"/>
      <c r="AC16" s="626"/>
      <c r="AD16" s="627">
        <v>9518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38126</v>
      </c>
      <c r="S17" s="624"/>
      <c r="T17" s="624"/>
      <c r="U17" s="624"/>
      <c r="V17" s="624"/>
      <c r="W17" s="624"/>
      <c r="X17" s="624"/>
      <c r="Y17" s="625"/>
      <c r="Z17" s="626">
        <v>0.4</v>
      </c>
      <c r="AA17" s="626"/>
      <c r="AB17" s="626"/>
      <c r="AC17" s="626"/>
      <c r="AD17" s="627">
        <v>38126</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758202</v>
      </c>
      <c r="CS17" s="624"/>
      <c r="CT17" s="624"/>
      <c r="CU17" s="624"/>
      <c r="CV17" s="624"/>
      <c r="CW17" s="624"/>
      <c r="CX17" s="624"/>
      <c r="CY17" s="625"/>
      <c r="CZ17" s="626">
        <v>7.7</v>
      </c>
      <c r="DA17" s="626"/>
      <c r="DB17" s="626"/>
      <c r="DC17" s="626"/>
      <c r="DD17" s="632" t="s">
        <v>121</v>
      </c>
      <c r="DE17" s="624"/>
      <c r="DF17" s="624"/>
      <c r="DG17" s="624"/>
      <c r="DH17" s="624"/>
      <c r="DI17" s="624"/>
      <c r="DJ17" s="624"/>
      <c r="DK17" s="624"/>
      <c r="DL17" s="624"/>
      <c r="DM17" s="624"/>
      <c r="DN17" s="624"/>
      <c r="DO17" s="624"/>
      <c r="DP17" s="625"/>
      <c r="DQ17" s="632">
        <v>758202</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18731</v>
      </c>
      <c r="S18" s="624"/>
      <c r="T18" s="624"/>
      <c r="U18" s="624"/>
      <c r="V18" s="624"/>
      <c r="W18" s="624"/>
      <c r="X18" s="624"/>
      <c r="Y18" s="625"/>
      <c r="Z18" s="626">
        <v>0.2</v>
      </c>
      <c r="AA18" s="626"/>
      <c r="AB18" s="626"/>
      <c r="AC18" s="626"/>
      <c r="AD18" s="627">
        <v>18731</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18293</v>
      </c>
      <c r="S19" s="624"/>
      <c r="T19" s="624"/>
      <c r="U19" s="624"/>
      <c r="V19" s="624"/>
      <c r="W19" s="624"/>
      <c r="X19" s="624"/>
      <c r="Y19" s="625"/>
      <c r="Z19" s="626">
        <v>0.2</v>
      </c>
      <c r="AA19" s="626"/>
      <c r="AB19" s="626"/>
      <c r="AC19" s="626"/>
      <c r="AD19" s="627">
        <v>18293</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12420</v>
      </c>
      <c r="BH19" s="624"/>
      <c r="BI19" s="624"/>
      <c r="BJ19" s="624"/>
      <c r="BK19" s="624"/>
      <c r="BL19" s="624"/>
      <c r="BM19" s="624"/>
      <c r="BN19" s="625"/>
      <c r="BO19" s="626">
        <v>0.4</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438</v>
      </c>
      <c r="S20" s="624"/>
      <c r="T20" s="624"/>
      <c r="U20" s="624"/>
      <c r="V20" s="624"/>
      <c r="W20" s="624"/>
      <c r="X20" s="624"/>
      <c r="Y20" s="625"/>
      <c r="Z20" s="626">
        <v>0</v>
      </c>
      <c r="AA20" s="626"/>
      <c r="AB20" s="626"/>
      <c r="AC20" s="626"/>
      <c r="AD20" s="627">
        <v>438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12420</v>
      </c>
      <c r="BH20" s="624"/>
      <c r="BI20" s="624"/>
      <c r="BJ20" s="624"/>
      <c r="BK20" s="624"/>
      <c r="BL20" s="624"/>
      <c r="BM20" s="624"/>
      <c r="BN20" s="625"/>
      <c r="BO20" s="626">
        <v>0.4</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9855012</v>
      </c>
      <c r="CS20" s="624"/>
      <c r="CT20" s="624"/>
      <c r="CU20" s="624"/>
      <c r="CV20" s="624"/>
      <c r="CW20" s="624"/>
      <c r="CX20" s="624"/>
      <c r="CY20" s="625"/>
      <c r="CZ20" s="626">
        <v>100</v>
      </c>
      <c r="DA20" s="626"/>
      <c r="DB20" s="626"/>
      <c r="DC20" s="626"/>
      <c r="DD20" s="632">
        <v>943516</v>
      </c>
      <c r="DE20" s="624"/>
      <c r="DF20" s="624"/>
      <c r="DG20" s="624"/>
      <c r="DH20" s="624"/>
      <c r="DI20" s="624"/>
      <c r="DJ20" s="624"/>
      <c r="DK20" s="624"/>
      <c r="DL20" s="624"/>
      <c r="DM20" s="624"/>
      <c r="DN20" s="624"/>
      <c r="DO20" s="624"/>
      <c r="DP20" s="625"/>
      <c r="DQ20" s="632">
        <v>6963749</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2200195</v>
      </c>
      <c r="S21" s="624"/>
      <c r="T21" s="624"/>
      <c r="U21" s="624"/>
      <c r="V21" s="624"/>
      <c r="W21" s="624"/>
      <c r="X21" s="624"/>
      <c r="Y21" s="625"/>
      <c r="Z21" s="626">
        <v>21.1</v>
      </c>
      <c r="AA21" s="626"/>
      <c r="AB21" s="626"/>
      <c r="AC21" s="626"/>
      <c r="AD21" s="627">
        <v>1726660</v>
      </c>
      <c r="AE21" s="627"/>
      <c r="AF21" s="627"/>
      <c r="AG21" s="627"/>
      <c r="AH21" s="627"/>
      <c r="AI21" s="627"/>
      <c r="AJ21" s="627"/>
      <c r="AK21" s="627"/>
      <c r="AL21" s="628">
        <v>30.8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12420</v>
      </c>
      <c r="BH21" s="624"/>
      <c r="BI21" s="624"/>
      <c r="BJ21" s="624"/>
      <c r="BK21" s="624"/>
      <c r="BL21" s="624"/>
      <c r="BM21" s="624"/>
      <c r="BN21" s="625"/>
      <c r="BO21" s="626">
        <v>0.4</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1726660</v>
      </c>
      <c r="S22" s="624"/>
      <c r="T22" s="624"/>
      <c r="U22" s="624"/>
      <c r="V22" s="624"/>
      <c r="W22" s="624"/>
      <c r="X22" s="624"/>
      <c r="Y22" s="625"/>
      <c r="Z22" s="626">
        <v>16.600000000000001</v>
      </c>
      <c r="AA22" s="626"/>
      <c r="AB22" s="626"/>
      <c r="AC22" s="626"/>
      <c r="AD22" s="627">
        <v>1726660</v>
      </c>
      <c r="AE22" s="627"/>
      <c r="AF22" s="627"/>
      <c r="AG22" s="627"/>
      <c r="AH22" s="627"/>
      <c r="AI22" s="627"/>
      <c r="AJ22" s="627"/>
      <c r="AK22" s="627"/>
      <c r="AL22" s="628">
        <v>30.8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316483</v>
      </c>
      <c r="S23" s="624"/>
      <c r="T23" s="624"/>
      <c r="U23" s="624"/>
      <c r="V23" s="624"/>
      <c r="W23" s="624"/>
      <c r="X23" s="624"/>
      <c r="Y23" s="625"/>
      <c r="Z23" s="626">
        <v>3</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157052</v>
      </c>
      <c r="S24" s="624"/>
      <c r="T24" s="624"/>
      <c r="U24" s="624"/>
      <c r="V24" s="624"/>
      <c r="W24" s="624"/>
      <c r="X24" s="624"/>
      <c r="Y24" s="625"/>
      <c r="Z24" s="626">
        <v>1.5</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3894424</v>
      </c>
      <c r="CS24" s="613"/>
      <c r="CT24" s="613"/>
      <c r="CU24" s="613"/>
      <c r="CV24" s="613"/>
      <c r="CW24" s="613"/>
      <c r="CX24" s="613"/>
      <c r="CY24" s="614"/>
      <c r="CZ24" s="617">
        <v>39.5</v>
      </c>
      <c r="DA24" s="618"/>
      <c r="DB24" s="618"/>
      <c r="DC24" s="634"/>
      <c r="DD24" s="655">
        <v>2705706</v>
      </c>
      <c r="DE24" s="613"/>
      <c r="DF24" s="613"/>
      <c r="DG24" s="613"/>
      <c r="DH24" s="613"/>
      <c r="DI24" s="613"/>
      <c r="DJ24" s="613"/>
      <c r="DK24" s="614"/>
      <c r="DL24" s="655">
        <v>2480603</v>
      </c>
      <c r="DM24" s="613"/>
      <c r="DN24" s="613"/>
      <c r="DO24" s="613"/>
      <c r="DP24" s="613"/>
      <c r="DQ24" s="613"/>
      <c r="DR24" s="613"/>
      <c r="DS24" s="613"/>
      <c r="DT24" s="613"/>
      <c r="DU24" s="613"/>
      <c r="DV24" s="614"/>
      <c r="DW24" s="617">
        <v>43.8</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6083968</v>
      </c>
      <c r="S25" s="624"/>
      <c r="T25" s="624"/>
      <c r="U25" s="624"/>
      <c r="V25" s="624"/>
      <c r="W25" s="624"/>
      <c r="X25" s="624"/>
      <c r="Y25" s="625"/>
      <c r="Z25" s="626">
        <v>58.4</v>
      </c>
      <c r="AA25" s="626"/>
      <c r="AB25" s="626"/>
      <c r="AC25" s="626"/>
      <c r="AD25" s="627">
        <v>5610433</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1543007</v>
      </c>
      <c r="CS25" s="644"/>
      <c r="CT25" s="644"/>
      <c r="CU25" s="644"/>
      <c r="CV25" s="644"/>
      <c r="CW25" s="644"/>
      <c r="CX25" s="644"/>
      <c r="CY25" s="645"/>
      <c r="CZ25" s="628">
        <v>15.7</v>
      </c>
      <c r="DA25" s="656"/>
      <c r="DB25" s="656"/>
      <c r="DC25" s="658"/>
      <c r="DD25" s="632">
        <v>1447929</v>
      </c>
      <c r="DE25" s="644"/>
      <c r="DF25" s="644"/>
      <c r="DG25" s="644"/>
      <c r="DH25" s="644"/>
      <c r="DI25" s="644"/>
      <c r="DJ25" s="644"/>
      <c r="DK25" s="645"/>
      <c r="DL25" s="632">
        <v>1391071</v>
      </c>
      <c r="DM25" s="644"/>
      <c r="DN25" s="644"/>
      <c r="DO25" s="644"/>
      <c r="DP25" s="644"/>
      <c r="DQ25" s="644"/>
      <c r="DR25" s="644"/>
      <c r="DS25" s="644"/>
      <c r="DT25" s="644"/>
      <c r="DU25" s="644"/>
      <c r="DV25" s="645"/>
      <c r="DW25" s="628">
        <v>24.5</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1932</v>
      </c>
      <c r="S26" s="624"/>
      <c r="T26" s="624"/>
      <c r="U26" s="624"/>
      <c r="V26" s="624"/>
      <c r="W26" s="624"/>
      <c r="X26" s="624"/>
      <c r="Y26" s="625"/>
      <c r="Z26" s="626">
        <v>0</v>
      </c>
      <c r="AA26" s="626"/>
      <c r="AB26" s="626"/>
      <c r="AC26" s="626"/>
      <c r="AD26" s="627">
        <v>1932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855112</v>
      </c>
      <c r="CS26" s="624"/>
      <c r="CT26" s="624"/>
      <c r="CU26" s="624"/>
      <c r="CV26" s="624"/>
      <c r="CW26" s="624"/>
      <c r="CX26" s="624"/>
      <c r="CY26" s="625"/>
      <c r="CZ26" s="628">
        <v>8.6999999999999993</v>
      </c>
      <c r="DA26" s="656"/>
      <c r="DB26" s="656"/>
      <c r="DC26" s="658"/>
      <c r="DD26" s="632">
        <v>796015</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26310</v>
      </c>
      <c r="S27" s="624"/>
      <c r="T27" s="624"/>
      <c r="U27" s="624"/>
      <c r="V27" s="624"/>
      <c r="W27" s="624"/>
      <c r="X27" s="624"/>
      <c r="Y27" s="625"/>
      <c r="Z27" s="626">
        <v>0.3</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3208363</v>
      </c>
      <c r="BH27" s="624"/>
      <c r="BI27" s="624"/>
      <c r="BJ27" s="624"/>
      <c r="BK27" s="624"/>
      <c r="BL27" s="624"/>
      <c r="BM27" s="624"/>
      <c r="BN27" s="625"/>
      <c r="BO27" s="626">
        <v>100</v>
      </c>
      <c r="BP27" s="626"/>
      <c r="BQ27" s="626"/>
      <c r="BR27" s="626"/>
      <c r="BS27" s="627">
        <v>165839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1593215</v>
      </c>
      <c r="CS27" s="644"/>
      <c r="CT27" s="644"/>
      <c r="CU27" s="644"/>
      <c r="CV27" s="644"/>
      <c r="CW27" s="644"/>
      <c r="CX27" s="644"/>
      <c r="CY27" s="645"/>
      <c r="CZ27" s="628">
        <v>16.2</v>
      </c>
      <c r="DA27" s="656"/>
      <c r="DB27" s="656"/>
      <c r="DC27" s="658"/>
      <c r="DD27" s="632">
        <v>499575</v>
      </c>
      <c r="DE27" s="644"/>
      <c r="DF27" s="644"/>
      <c r="DG27" s="644"/>
      <c r="DH27" s="644"/>
      <c r="DI27" s="644"/>
      <c r="DJ27" s="644"/>
      <c r="DK27" s="645"/>
      <c r="DL27" s="632">
        <v>331330</v>
      </c>
      <c r="DM27" s="644"/>
      <c r="DN27" s="644"/>
      <c r="DO27" s="644"/>
      <c r="DP27" s="644"/>
      <c r="DQ27" s="644"/>
      <c r="DR27" s="644"/>
      <c r="DS27" s="644"/>
      <c r="DT27" s="644"/>
      <c r="DU27" s="644"/>
      <c r="DV27" s="645"/>
      <c r="DW27" s="628">
        <v>5.8</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21748</v>
      </c>
      <c r="S28" s="624"/>
      <c r="T28" s="624"/>
      <c r="U28" s="624"/>
      <c r="V28" s="624"/>
      <c r="W28" s="624"/>
      <c r="X28" s="624"/>
      <c r="Y28" s="625"/>
      <c r="Z28" s="626">
        <v>0.2</v>
      </c>
      <c r="AA28" s="626"/>
      <c r="AB28" s="626"/>
      <c r="AC28" s="626"/>
      <c r="AD28" s="627" t="s">
        <v>121</v>
      </c>
      <c r="AE28" s="627"/>
      <c r="AF28" s="627"/>
      <c r="AG28" s="627"/>
      <c r="AH28" s="627"/>
      <c r="AI28" s="627"/>
      <c r="AJ28" s="627"/>
      <c r="AK28" s="627"/>
      <c r="AL28" s="628" t="s">
        <v>121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758202</v>
      </c>
      <c r="CS28" s="624"/>
      <c r="CT28" s="624"/>
      <c r="CU28" s="624"/>
      <c r="CV28" s="624"/>
      <c r="CW28" s="624"/>
      <c r="CX28" s="624"/>
      <c r="CY28" s="625"/>
      <c r="CZ28" s="628">
        <v>7.7</v>
      </c>
      <c r="DA28" s="656"/>
      <c r="DB28" s="656"/>
      <c r="DC28" s="658"/>
      <c r="DD28" s="632">
        <v>758202</v>
      </c>
      <c r="DE28" s="624"/>
      <c r="DF28" s="624"/>
      <c r="DG28" s="624"/>
      <c r="DH28" s="624"/>
      <c r="DI28" s="624"/>
      <c r="DJ28" s="624"/>
      <c r="DK28" s="625"/>
      <c r="DL28" s="632">
        <v>758202</v>
      </c>
      <c r="DM28" s="624"/>
      <c r="DN28" s="624"/>
      <c r="DO28" s="624"/>
      <c r="DP28" s="624"/>
      <c r="DQ28" s="624"/>
      <c r="DR28" s="624"/>
      <c r="DS28" s="624"/>
      <c r="DT28" s="624"/>
      <c r="DU28" s="624"/>
      <c r="DV28" s="625"/>
      <c r="DW28" s="628">
        <v>13.4</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7749</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758202</v>
      </c>
      <c r="CS29" s="644"/>
      <c r="CT29" s="644"/>
      <c r="CU29" s="644"/>
      <c r="CV29" s="644"/>
      <c r="CW29" s="644"/>
      <c r="CX29" s="644"/>
      <c r="CY29" s="645"/>
      <c r="CZ29" s="628">
        <v>7.7</v>
      </c>
      <c r="DA29" s="656"/>
      <c r="DB29" s="656"/>
      <c r="DC29" s="658"/>
      <c r="DD29" s="632">
        <v>758202</v>
      </c>
      <c r="DE29" s="644"/>
      <c r="DF29" s="644"/>
      <c r="DG29" s="644"/>
      <c r="DH29" s="644"/>
      <c r="DI29" s="644"/>
      <c r="DJ29" s="644"/>
      <c r="DK29" s="645"/>
      <c r="DL29" s="632">
        <v>758202</v>
      </c>
      <c r="DM29" s="644"/>
      <c r="DN29" s="644"/>
      <c r="DO29" s="644"/>
      <c r="DP29" s="644"/>
      <c r="DQ29" s="644"/>
      <c r="DR29" s="644"/>
      <c r="DS29" s="644"/>
      <c r="DT29" s="644"/>
      <c r="DU29" s="644"/>
      <c r="DV29" s="645"/>
      <c r="DW29" s="628">
        <v>13.4</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1298640</v>
      </c>
      <c r="S30" s="624"/>
      <c r="T30" s="624"/>
      <c r="U30" s="624"/>
      <c r="V30" s="624"/>
      <c r="W30" s="624"/>
      <c r="X30" s="624"/>
      <c r="Y30" s="625"/>
      <c r="Z30" s="626">
        <v>12.5</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732627</v>
      </c>
      <c r="CS30" s="624"/>
      <c r="CT30" s="624"/>
      <c r="CU30" s="624"/>
      <c r="CV30" s="624"/>
      <c r="CW30" s="624"/>
      <c r="CX30" s="624"/>
      <c r="CY30" s="625"/>
      <c r="CZ30" s="628">
        <v>7.4</v>
      </c>
      <c r="DA30" s="656"/>
      <c r="DB30" s="656"/>
      <c r="DC30" s="658"/>
      <c r="DD30" s="632">
        <v>732627</v>
      </c>
      <c r="DE30" s="624"/>
      <c r="DF30" s="624"/>
      <c r="DG30" s="624"/>
      <c r="DH30" s="624"/>
      <c r="DI30" s="624"/>
      <c r="DJ30" s="624"/>
      <c r="DK30" s="625"/>
      <c r="DL30" s="632">
        <v>732627</v>
      </c>
      <c r="DM30" s="624"/>
      <c r="DN30" s="624"/>
      <c r="DO30" s="624"/>
      <c r="DP30" s="624"/>
      <c r="DQ30" s="624"/>
      <c r="DR30" s="624"/>
      <c r="DS30" s="624"/>
      <c r="DT30" s="624"/>
      <c r="DU30" s="624"/>
      <c r="DV30" s="625"/>
      <c r="DW30" s="628">
        <v>12.9</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98.5</v>
      </c>
      <c r="BN31" s="667"/>
      <c r="BO31" s="667"/>
      <c r="BP31" s="667"/>
      <c r="BQ31" s="668"/>
      <c r="BR31" s="670">
        <v>99.6</v>
      </c>
      <c r="BS31" s="667"/>
      <c r="BT31" s="667"/>
      <c r="BU31" s="667"/>
      <c r="BV31" s="667"/>
      <c r="BW31" s="667"/>
      <c r="BX31" s="618">
        <v>98.7</v>
      </c>
      <c r="BY31" s="667"/>
      <c r="BZ31" s="667"/>
      <c r="CA31" s="667"/>
      <c r="CB31" s="668"/>
      <c r="CD31" s="663"/>
      <c r="CE31" s="664"/>
      <c r="CF31" s="620" t="s">
        <v>300</v>
      </c>
      <c r="CG31" s="621"/>
      <c r="CH31" s="621"/>
      <c r="CI31" s="621"/>
      <c r="CJ31" s="621"/>
      <c r="CK31" s="621"/>
      <c r="CL31" s="621"/>
      <c r="CM31" s="621"/>
      <c r="CN31" s="621"/>
      <c r="CO31" s="621"/>
      <c r="CP31" s="621"/>
      <c r="CQ31" s="622"/>
      <c r="CR31" s="623">
        <v>25575</v>
      </c>
      <c r="CS31" s="644"/>
      <c r="CT31" s="644"/>
      <c r="CU31" s="644"/>
      <c r="CV31" s="644"/>
      <c r="CW31" s="644"/>
      <c r="CX31" s="644"/>
      <c r="CY31" s="645"/>
      <c r="CZ31" s="628">
        <v>0.3</v>
      </c>
      <c r="DA31" s="656"/>
      <c r="DB31" s="656"/>
      <c r="DC31" s="658"/>
      <c r="DD31" s="632">
        <v>25575</v>
      </c>
      <c r="DE31" s="644"/>
      <c r="DF31" s="644"/>
      <c r="DG31" s="644"/>
      <c r="DH31" s="644"/>
      <c r="DI31" s="644"/>
      <c r="DJ31" s="644"/>
      <c r="DK31" s="645"/>
      <c r="DL31" s="632">
        <v>25575</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694801</v>
      </c>
      <c r="S32" s="624"/>
      <c r="T32" s="624"/>
      <c r="U32" s="624"/>
      <c r="V32" s="624"/>
      <c r="W32" s="624"/>
      <c r="X32" s="624"/>
      <c r="Y32" s="625"/>
      <c r="Z32" s="626">
        <v>6.7</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44"/>
      <c r="BI32" s="644"/>
      <c r="BJ32" s="644"/>
      <c r="BK32" s="644"/>
      <c r="BL32" s="644"/>
      <c r="BM32" s="629">
        <v>98.1</v>
      </c>
      <c r="BN32" s="644"/>
      <c r="BO32" s="644"/>
      <c r="BP32" s="644"/>
      <c r="BQ32" s="669"/>
      <c r="BR32" s="680">
        <v>99.5</v>
      </c>
      <c r="BS32" s="644"/>
      <c r="BT32" s="644"/>
      <c r="BU32" s="644"/>
      <c r="BV32" s="644"/>
      <c r="BW32" s="644"/>
      <c r="BX32" s="629">
        <v>98.3</v>
      </c>
      <c r="BY32" s="644"/>
      <c r="BZ32" s="644"/>
      <c r="CA32" s="644"/>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6"/>
      <c r="DB32" s="656"/>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27233</v>
      </c>
      <c r="S33" s="624"/>
      <c r="T33" s="624"/>
      <c r="U33" s="624"/>
      <c r="V33" s="624"/>
      <c r="W33" s="624"/>
      <c r="X33" s="624"/>
      <c r="Y33" s="625"/>
      <c r="Z33" s="626">
        <v>0.3</v>
      </c>
      <c r="AA33" s="626"/>
      <c r="AB33" s="626"/>
      <c r="AC33" s="626"/>
      <c r="AD33" s="627">
        <v>1374</v>
      </c>
      <c r="AE33" s="627"/>
      <c r="AF33" s="627"/>
      <c r="AG33" s="627"/>
      <c r="AH33" s="627"/>
      <c r="AI33" s="627"/>
      <c r="AJ33" s="627"/>
      <c r="AK33" s="627"/>
      <c r="AL33" s="628">
        <v>0</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99.5</v>
      </c>
      <c r="BH33" s="682"/>
      <c r="BI33" s="682"/>
      <c r="BJ33" s="682"/>
      <c r="BK33" s="682"/>
      <c r="BL33" s="682"/>
      <c r="BM33" s="683">
        <v>98.5</v>
      </c>
      <c r="BN33" s="682"/>
      <c r="BO33" s="682"/>
      <c r="BP33" s="682"/>
      <c r="BQ33" s="684"/>
      <c r="BR33" s="681">
        <v>99.6</v>
      </c>
      <c r="BS33" s="682"/>
      <c r="BT33" s="682"/>
      <c r="BU33" s="682"/>
      <c r="BV33" s="682"/>
      <c r="BW33" s="682"/>
      <c r="BX33" s="683">
        <v>98.7</v>
      </c>
      <c r="BY33" s="682"/>
      <c r="BZ33" s="682"/>
      <c r="CA33" s="682"/>
      <c r="CB33" s="684"/>
      <c r="CD33" s="620" t="s">
        <v>307</v>
      </c>
      <c r="CE33" s="621"/>
      <c r="CF33" s="621"/>
      <c r="CG33" s="621"/>
      <c r="CH33" s="621"/>
      <c r="CI33" s="621"/>
      <c r="CJ33" s="621"/>
      <c r="CK33" s="621"/>
      <c r="CL33" s="621"/>
      <c r="CM33" s="621"/>
      <c r="CN33" s="621"/>
      <c r="CO33" s="621"/>
      <c r="CP33" s="621"/>
      <c r="CQ33" s="622"/>
      <c r="CR33" s="623">
        <v>5017072</v>
      </c>
      <c r="CS33" s="644"/>
      <c r="CT33" s="644"/>
      <c r="CU33" s="644"/>
      <c r="CV33" s="644"/>
      <c r="CW33" s="644"/>
      <c r="CX33" s="644"/>
      <c r="CY33" s="645"/>
      <c r="CZ33" s="628">
        <v>50.9</v>
      </c>
      <c r="DA33" s="656"/>
      <c r="DB33" s="656"/>
      <c r="DC33" s="658"/>
      <c r="DD33" s="632">
        <v>4122944</v>
      </c>
      <c r="DE33" s="644"/>
      <c r="DF33" s="644"/>
      <c r="DG33" s="644"/>
      <c r="DH33" s="644"/>
      <c r="DI33" s="644"/>
      <c r="DJ33" s="644"/>
      <c r="DK33" s="645"/>
      <c r="DL33" s="632">
        <v>2111554</v>
      </c>
      <c r="DM33" s="644"/>
      <c r="DN33" s="644"/>
      <c r="DO33" s="644"/>
      <c r="DP33" s="644"/>
      <c r="DQ33" s="644"/>
      <c r="DR33" s="644"/>
      <c r="DS33" s="644"/>
      <c r="DT33" s="644"/>
      <c r="DU33" s="644"/>
      <c r="DV33" s="645"/>
      <c r="DW33" s="628">
        <v>37.200000000000003</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208178</v>
      </c>
      <c r="S34" s="624"/>
      <c r="T34" s="624"/>
      <c r="U34" s="624"/>
      <c r="V34" s="624"/>
      <c r="W34" s="624"/>
      <c r="X34" s="624"/>
      <c r="Y34" s="625"/>
      <c r="Z34" s="626">
        <v>2</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1528139</v>
      </c>
      <c r="CS34" s="624"/>
      <c r="CT34" s="624"/>
      <c r="CU34" s="624"/>
      <c r="CV34" s="624"/>
      <c r="CW34" s="624"/>
      <c r="CX34" s="624"/>
      <c r="CY34" s="625"/>
      <c r="CZ34" s="628">
        <v>15.5</v>
      </c>
      <c r="DA34" s="656"/>
      <c r="DB34" s="656"/>
      <c r="DC34" s="658"/>
      <c r="DD34" s="632">
        <v>1231525</v>
      </c>
      <c r="DE34" s="624"/>
      <c r="DF34" s="624"/>
      <c r="DG34" s="624"/>
      <c r="DH34" s="624"/>
      <c r="DI34" s="624"/>
      <c r="DJ34" s="624"/>
      <c r="DK34" s="625"/>
      <c r="DL34" s="632">
        <v>897318</v>
      </c>
      <c r="DM34" s="624"/>
      <c r="DN34" s="624"/>
      <c r="DO34" s="624"/>
      <c r="DP34" s="624"/>
      <c r="DQ34" s="624"/>
      <c r="DR34" s="624"/>
      <c r="DS34" s="624"/>
      <c r="DT34" s="624"/>
      <c r="DU34" s="624"/>
      <c r="DV34" s="625"/>
      <c r="DW34" s="628">
        <v>15.8</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1178061</v>
      </c>
      <c r="S35" s="624"/>
      <c r="T35" s="624"/>
      <c r="U35" s="624"/>
      <c r="V35" s="624"/>
      <c r="W35" s="624"/>
      <c r="X35" s="624"/>
      <c r="Y35" s="625"/>
      <c r="Z35" s="626">
        <v>11.3</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240318</v>
      </c>
      <c r="CS35" s="644"/>
      <c r="CT35" s="644"/>
      <c r="CU35" s="644"/>
      <c r="CV35" s="644"/>
      <c r="CW35" s="644"/>
      <c r="CX35" s="644"/>
      <c r="CY35" s="645"/>
      <c r="CZ35" s="628">
        <v>2.4</v>
      </c>
      <c r="DA35" s="656"/>
      <c r="DB35" s="656"/>
      <c r="DC35" s="658"/>
      <c r="DD35" s="632">
        <v>220866</v>
      </c>
      <c r="DE35" s="644"/>
      <c r="DF35" s="644"/>
      <c r="DG35" s="644"/>
      <c r="DH35" s="644"/>
      <c r="DI35" s="644"/>
      <c r="DJ35" s="644"/>
      <c r="DK35" s="645"/>
      <c r="DL35" s="632">
        <v>212201</v>
      </c>
      <c r="DM35" s="644"/>
      <c r="DN35" s="644"/>
      <c r="DO35" s="644"/>
      <c r="DP35" s="644"/>
      <c r="DQ35" s="644"/>
      <c r="DR35" s="644"/>
      <c r="DS35" s="644"/>
      <c r="DT35" s="644"/>
      <c r="DU35" s="644"/>
      <c r="DV35" s="645"/>
      <c r="DW35" s="628">
        <v>3.7</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154462</v>
      </c>
      <c r="S36" s="624"/>
      <c r="T36" s="624"/>
      <c r="U36" s="624"/>
      <c r="V36" s="624"/>
      <c r="W36" s="624"/>
      <c r="X36" s="624"/>
      <c r="Y36" s="625"/>
      <c r="Z36" s="626">
        <v>1.5</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1198742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24295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1625174</v>
      </c>
      <c r="CS36" s="624"/>
      <c r="CT36" s="624"/>
      <c r="CU36" s="624"/>
      <c r="CV36" s="624"/>
      <c r="CW36" s="624"/>
      <c r="CX36" s="624"/>
      <c r="CY36" s="625"/>
      <c r="CZ36" s="628">
        <v>16.5</v>
      </c>
      <c r="DA36" s="656"/>
      <c r="DB36" s="656"/>
      <c r="DC36" s="658"/>
      <c r="DD36" s="632">
        <v>1354962</v>
      </c>
      <c r="DE36" s="624"/>
      <c r="DF36" s="624"/>
      <c r="DG36" s="624"/>
      <c r="DH36" s="624"/>
      <c r="DI36" s="624"/>
      <c r="DJ36" s="624"/>
      <c r="DK36" s="625"/>
      <c r="DL36" s="632">
        <v>561515</v>
      </c>
      <c r="DM36" s="624"/>
      <c r="DN36" s="624"/>
      <c r="DO36" s="624"/>
      <c r="DP36" s="624"/>
      <c r="DQ36" s="624"/>
      <c r="DR36" s="624"/>
      <c r="DS36" s="624"/>
      <c r="DT36" s="624"/>
      <c r="DU36" s="624"/>
      <c r="DV36" s="625"/>
      <c r="DW36" s="628">
        <v>9.9</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82151</v>
      </c>
      <c r="S37" s="624"/>
      <c r="T37" s="624"/>
      <c r="U37" s="624"/>
      <c r="V37" s="624"/>
      <c r="W37" s="624"/>
      <c r="X37" s="624"/>
      <c r="Y37" s="625"/>
      <c r="Z37" s="626">
        <v>0.8</v>
      </c>
      <c r="AA37" s="626"/>
      <c r="AB37" s="626"/>
      <c r="AC37" s="626"/>
      <c r="AD37" s="627">
        <v>230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452004</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6917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439978</v>
      </c>
      <c r="CS37" s="644"/>
      <c r="CT37" s="644"/>
      <c r="CU37" s="644"/>
      <c r="CV37" s="644"/>
      <c r="CW37" s="644"/>
      <c r="CX37" s="644"/>
      <c r="CY37" s="645"/>
      <c r="CZ37" s="628">
        <v>4.5</v>
      </c>
      <c r="DA37" s="656"/>
      <c r="DB37" s="656"/>
      <c r="DC37" s="658"/>
      <c r="DD37" s="632">
        <v>439978</v>
      </c>
      <c r="DE37" s="644"/>
      <c r="DF37" s="644"/>
      <c r="DG37" s="644"/>
      <c r="DH37" s="644"/>
      <c r="DI37" s="644"/>
      <c r="DJ37" s="644"/>
      <c r="DK37" s="645"/>
      <c r="DL37" s="632">
        <v>426783</v>
      </c>
      <c r="DM37" s="644"/>
      <c r="DN37" s="644"/>
      <c r="DO37" s="644"/>
      <c r="DP37" s="644"/>
      <c r="DQ37" s="644"/>
      <c r="DR37" s="644"/>
      <c r="DS37" s="644"/>
      <c r="DT37" s="644"/>
      <c r="DU37" s="644"/>
      <c r="DV37" s="645"/>
      <c r="DW37" s="628">
        <v>7.5</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628238</v>
      </c>
      <c r="S38" s="624"/>
      <c r="T38" s="624"/>
      <c r="U38" s="624"/>
      <c r="V38" s="624"/>
      <c r="W38" s="624"/>
      <c r="X38" s="624"/>
      <c r="Y38" s="625"/>
      <c r="Z38" s="626">
        <v>6</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28489</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1740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718249</v>
      </c>
      <c r="CS38" s="624"/>
      <c r="CT38" s="624"/>
      <c r="CU38" s="624"/>
      <c r="CV38" s="624"/>
      <c r="CW38" s="624"/>
      <c r="CX38" s="624"/>
      <c r="CY38" s="625"/>
      <c r="CZ38" s="628">
        <v>7.3</v>
      </c>
      <c r="DA38" s="656"/>
      <c r="DB38" s="656"/>
      <c r="DC38" s="658"/>
      <c r="DD38" s="632">
        <v>626930</v>
      </c>
      <c r="DE38" s="624"/>
      <c r="DF38" s="624"/>
      <c r="DG38" s="624"/>
      <c r="DH38" s="624"/>
      <c r="DI38" s="624"/>
      <c r="DJ38" s="624"/>
      <c r="DK38" s="625"/>
      <c r="DL38" s="632">
        <v>440520</v>
      </c>
      <c r="DM38" s="624"/>
      <c r="DN38" s="624"/>
      <c r="DO38" s="624"/>
      <c r="DP38" s="624"/>
      <c r="DQ38" s="624"/>
      <c r="DR38" s="624"/>
      <c r="DS38" s="624"/>
      <c r="DT38" s="624"/>
      <c r="DU38" s="624"/>
      <c r="DV38" s="625"/>
      <c r="DW38" s="628">
        <v>7.8</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11935</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2618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901192</v>
      </c>
      <c r="CS39" s="644"/>
      <c r="CT39" s="644"/>
      <c r="CU39" s="644"/>
      <c r="CV39" s="644"/>
      <c r="CW39" s="644"/>
      <c r="CX39" s="644"/>
      <c r="CY39" s="645"/>
      <c r="CZ39" s="628">
        <v>9.1</v>
      </c>
      <c r="DA39" s="656"/>
      <c r="DB39" s="656"/>
      <c r="DC39" s="658"/>
      <c r="DD39" s="632">
        <v>688661</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55438</v>
      </c>
      <c r="S40" s="624"/>
      <c r="T40" s="624"/>
      <c r="U40" s="624"/>
      <c r="V40" s="624"/>
      <c r="W40" s="624"/>
      <c r="X40" s="624"/>
      <c r="Y40" s="625"/>
      <c r="Z40" s="626">
        <v>0.5</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v>3954</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74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4000</v>
      </c>
      <c r="CS40" s="624"/>
      <c r="CT40" s="624"/>
      <c r="CU40" s="624"/>
      <c r="CV40" s="624"/>
      <c r="CW40" s="624"/>
      <c r="CX40" s="624"/>
      <c r="CY40" s="625"/>
      <c r="CZ40" s="628">
        <v>0</v>
      </c>
      <c r="DA40" s="656"/>
      <c r="DB40" s="656"/>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10413471</v>
      </c>
      <c r="S41" s="696"/>
      <c r="T41" s="696"/>
      <c r="U41" s="696"/>
      <c r="V41" s="696"/>
      <c r="W41" s="696"/>
      <c r="X41" s="696"/>
      <c r="Y41" s="700"/>
      <c r="Z41" s="701">
        <v>100</v>
      </c>
      <c r="AA41" s="701"/>
      <c r="AB41" s="701"/>
      <c r="AC41" s="701"/>
      <c r="AD41" s="702">
        <v>5613969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273532</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428828</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332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943516</v>
      </c>
      <c r="CS42" s="644"/>
      <c r="CT42" s="644"/>
      <c r="CU42" s="644"/>
      <c r="CV42" s="644"/>
      <c r="CW42" s="644"/>
      <c r="CX42" s="644"/>
      <c r="CY42" s="645"/>
      <c r="CZ42" s="628">
        <v>9.6</v>
      </c>
      <c r="DA42" s="656"/>
      <c r="DB42" s="656"/>
      <c r="DC42" s="658"/>
      <c r="DD42" s="632">
        <v>135099</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16290</v>
      </c>
      <c r="CS43" s="644"/>
      <c r="CT43" s="644"/>
      <c r="CU43" s="644"/>
      <c r="CV43" s="644"/>
      <c r="CW43" s="644"/>
      <c r="CX43" s="644"/>
      <c r="CY43" s="645"/>
      <c r="CZ43" s="628">
        <v>0.2</v>
      </c>
      <c r="DA43" s="656"/>
      <c r="DB43" s="656"/>
      <c r="DC43" s="658"/>
      <c r="DD43" s="632">
        <v>16290</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943516</v>
      </c>
      <c r="CS44" s="624"/>
      <c r="CT44" s="624"/>
      <c r="CU44" s="624"/>
      <c r="CV44" s="624"/>
      <c r="CW44" s="624"/>
      <c r="CX44" s="624"/>
      <c r="CY44" s="625"/>
      <c r="CZ44" s="628">
        <v>9.6</v>
      </c>
      <c r="DA44" s="629"/>
      <c r="DB44" s="629"/>
      <c r="DC44" s="635"/>
      <c r="DD44" s="632">
        <v>135099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376588</v>
      </c>
      <c r="CS45" s="644"/>
      <c r="CT45" s="644"/>
      <c r="CU45" s="644"/>
      <c r="CV45" s="644"/>
      <c r="CW45" s="644"/>
      <c r="CX45" s="644"/>
      <c r="CY45" s="645"/>
      <c r="CZ45" s="628">
        <v>3.8</v>
      </c>
      <c r="DA45" s="656"/>
      <c r="DB45" s="656"/>
      <c r="DC45" s="658"/>
      <c r="DD45" s="632">
        <v>34212</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540189</v>
      </c>
      <c r="CS46" s="624"/>
      <c r="CT46" s="624"/>
      <c r="CU46" s="624"/>
      <c r="CV46" s="624"/>
      <c r="CW46" s="624"/>
      <c r="CX46" s="624"/>
      <c r="CY46" s="625"/>
      <c r="CZ46" s="628">
        <v>5.5</v>
      </c>
      <c r="DA46" s="629"/>
      <c r="DB46" s="629"/>
      <c r="DC46" s="635"/>
      <c r="DD46" s="632">
        <v>95548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121</v>
      </c>
      <c r="CS47" s="644"/>
      <c r="CT47" s="644"/>
      <c r="CU47" s="644"/>
      <c r="CV47" s="644"/>
      <c r="CW47" s="644"/>
      <c r="CX47" s="644"/>
      <c r="CY47" s="645"/>
      <c r="CZ47" s="628" t="s">
        <v>121</v>
      </c>
      <c r="DA47" s="656"/>
      <c r="DB47" s="656"/>
      <c r="DC47" s="658"/>
      <c r="DD47" s="632" t="s">
        <v>121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9855012</v>
      </c>
      <c r="CS49" s="682"/>
      <c r="CT49" s="682"/>
      <c r="CU49" s="682"/>
      <c r="CV49" s="682"/>
      <c r="CW49" s="682"/>
      <c r="CX49" s="682"/>
      <c r="CY49" s="711"/>
      <c r="CZ49" s="703">
        <v>100</v>
      </c>
      <c r="DA49" s="712"/>
      <c r="DB49" s="712"/>
      <c r="DC49" s="713"/>
      <c r="DD49" s="714">
        <v>6963749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xmhJif+KD7HT+/+sJwT8csYtHSbrntiTZw5BmZshg/M9ddWPBS+LUBd0+AiO49Hx00qfmodY3sIwYbiB2/8Vg==" saltValue="KbhkoulDrccjNQM7rWaj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10413</v>
      </c>
      <c r="R7" s="753"/>
      <c r="S7" s="753"/>
      <c r="T7" s="753"/>
      <c r="U7" s="753"/>
      <c r="V7" s="753">
        <v>9855</v>
      </c>
      <c r="W7" s="753"/>
      <c r="X7" s="753"/>
      <c r="Y7" s="753"/>
      <c r="Z7" s="753"/>
      <c r="AA7" s="753">
        <v>558</v>
      </c>
      <c r="AB7" s="753"/>
      <c r="AC7" s="753"/>
      <c r="AD7" s="753"/>
      <c r="AE7" s="754"/>
      <c r="AF7" s="755">
        <v>505</v>
      </c>
      <c r="AG7" s="756"/>
      <c r="AH7" s="756"/>
      <c r="AI7" s="756"/>
      <c r="AJ7" s="757"/>
      <c r="AK7" s="758">
        <v>1178</v>
      </c>
      <c r="AL7" s="759"/>
      <c r="AM7" s="759"/>
      <c r="AN7" s="759"/>
      <c r="AO7" s="759"/>
      <c r="AP7" s="759">
        <v>6396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568</v>
      </c>
      <c r="BT7" s="747"/>
      <c r="BU7" s="747"/>
      <c r="BV7" s="747"/>
      <c r="BW7" s="747"/>
      <c r="BX7" s="747"/>
      <c r="BY7" s="747"/>
      <c r="BZ7" s="747"/>
      <c r="CA7" s="747"/>
      <c r="CB7" s="747"/>
      <c r="CC7" s="747"/>
      <c r="CD7" s="747"/>
      <c r="CE7" s="747"/>
      <c r="CF7" s="747"/>
      <c r="CG7" s="762"/>
      <c r="CH7" s="743">
        <v>8</v>
      </c>
      <c r="CI7" s="744"/>
      <c r="CJ7" s="744"/>
      <c r="CK7" s="744"/>
      <c r="CL7" s="745"/>
      <c r="CM7" s="743">
        <v>42</v>
      </c>
      <c r="CN7" s="744"/>
      <c r="CO7" s="744"/>
      <c r="CP7" s="744"/>
      <c r="CQ7" s="745"/>
      <c r="CR7" s="743">
        <v>46</v>
      </c>
      <c r="CS7" s="744"/>
      <c r="CT7" s="744"/>
      <c r="CU7" s="744"/>
      <c r="CV7" s="745"/>
      <c r="CW7" s="743" t="s">
        <v>567</v>
      </c>
      <c r="CX7" s="744"/>
      <c r="CY7" s="744"/>
      <c r="CZ7" s="744"/>
      <c r="DA7" s="745"/>
      <c r="DB7" s="743" t="s">
        <v>492</v>
      </c>
      <c r="DC7" s="744"/>
      <c r="DD7" s="744"/>
      <c r="DE7" s="744"/>
      <c r="DF7" s="745"/>
      <c r="DG7" s="743" t="s">
        <v>492</v>
      </c>
      <c r="DH7" s="744"/>
      <c r="DI7" s="744"/>
      <c r="DJ7" s="744"/>
      <c r="DK7" s="745"/>
      <c r="DL7" s="743" t="s">
        <v>492</v>
      </c>
      <c r="DM7" s="744"/>
      <c r="DN7" s="744"/>
      <c r="DO7" s="744"/>
      <c r="DP7" s="745"/>
      <c r="DQ7" s="743" t="s">
        <v>492</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569</v>
      </c>
      <c r="BT8" s="774"/>
      <c r="BU8" s="774"/>
      <c r="BV8" s="774"/>
      <c r="BW8" s="774"/>
      <c r="BX8" s="774"/>
      <c r="BY8" s="774"/>
      <c r="BZ8" s="774"/>
      <c r="CA8" s="774"/>
      <c r="CB8" s="774"/>
      <c r="CC8" s="774"/>
      <c r="CD8" s="774"/>
      <c r="CE8" s="774"/>
      <c r="CF8" s="774"/>
      <c r="CG8" s="775"/>
      <c r="CH8" s="776">
        <v>-2</v>
      </c>
      <c r="CI8" s="777"/>
      <c r="CJ8" s="777"/>
      <c r="CK8" s="777"/>
      <c r="CL8" s="778"/>
      <c r="CM8" s="776">
        <v>144</v>
      </c>
      <c r="CN8" s="777"/>
      <c r="CO8" s="777"/>
      <c r="CP8" s="777"/>
      <c r="CQ8" s="778"/>
      <c r="CR8" s="776">
        <v>3</v>
      </c>
      <c r="CS8" s="777"/>
      <c r="CT8" s="777"/>
      <c r="CU8" s="777"/>
      <c r="CV8" s="778"/>
      <c r="CW8" s="776" t="s">
        <v>492</v>
      </c>
      <c r="CX8" s="777"/>
      <c r="CY8" s="777"/>
      <c r="CZ8" s="777"/>
      <c r="DA8" s="778"/>
      <c r="DB8" s="776" t="s">
        <v>492</v>
      </c>
      <c r="DC8" s="777"/>
      <c r="DD8" s="777"/>
      <c r="DE8" s="777"/>
      <c r="DF8" s="778"/>
      <c r="DG8" s="776" t="s">
        <v>492</v>
      </c>
      <c r="DH8" s="777"/>
      <c r="DI8" s="777"/>
      <c r="DJ8" s="777"/>
      <c r="DK8" s="778"/>
      <c r="DL8" s="776" t="s">
        <v>492</v>
      </c>
      <c r="DM8" s="777"/>
      <c r="DN8" s="777"/>
      <c r="DO8" s="777"/>
      <c r="DP8" s="778"/>
      <c r="DQ8" s="776" t="s">
        <v>492</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570</v>
      </c>
      <c r="BT9" s="774"/>
      <c r="BU9" s="774"/>
      <c r="BV9" s="774"/>
      <c r="BW9" s="774"/>
      <c r="BX9" s="774"/>
      <c r="BY9" s="774"/>
      <c r="BZ9" s="774"/>
      <c r="CA9" s="774"/>
      <c r="CB9" s="774"/>
      <c r="CC9" s="774"/>
      <c r="CD9" s="774"/>
      <c r="CE9" s="774"/>
      <c r="CF9" s="774"/>
      <c r="CG9" s="775"/>
      <c r="CH9" s="776">
        <v>2</v>
      </c>
      <c r="CI9" s="777"/>
      <c r="CJ9" s="777"/>
      <c r="CK9" s="777"/>
      <c r="CL9" s="778"/>
      <c r="CM9" s="776">
        <v>51</v>
      </c>
      <c r="CN9" s="777"/>
      <c r="CO9" s="777"/>
      <c r="CP9" s="777"/>
      <c r="CQ9" s="778"/>
      <c r="CR9" s="776">
        <v>5</v>
      </c>
      <c r="CS9" s="777"/>
      <c r="CT9" s="777"/>
      <c r="CU9" s="777"/>
      <c r="CV9" s="778"/>
      <c r="CW9" s="776" t="s">
        <v>492</v>
      </c>
      <c r="CX9" s="777"/>
      <c r="CY9" s="777"/>
      <c r="CZ9" s="777"/>
      <c r="DA9" s="778"/>
      <c r="DB9" s="776" t="s">
        <v>492</v>
      </c>
      <c r="DC9" s="777"/>
      <c r="DD9" s="777"/>
      <c r="DE9" s="777"/>
      <c r="DF9" s="778"/>
      <c r="DG9" s="776" t="s">
        <v>492</v>
      </c>
      <c r="DH9" s="777"/>
      <c r="DI9" s="777"/>
      <c r="DJ9" s="777"/>
      <c r="DK9" s="778"/>
      <c r="DL9" s="776" t="s">
        <v>492</v>
      </c>
      <c r="DM9" s="777"/>
      <c r="DN9" s="777"/>
      <c r="DO9" s="777"/>
      <c r="DP9" s="778"/>
      <c r="DQ9" s="776" t="s">
        <v>492</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571</v>
      </c>
      <c r="BT10" s="774"/>
      <c r="BU10" s="774"/>
      <c r="BV10" s="774"/>
      <c r="BW10" s="774"/>
      <c r="BX10" s="774"/>
      <c r="BY10" s="774"/>
      <c r="BZ10" s="774"/>
      <c r="CA10" s="774"/>
      <c r="CB10" s="774"/>
      <c r="CC10" s="774"/>
      <c r="CD10" s="774"/>
      <c r="CE10" s="774"/>
      <c r="CF10" s="774"/>
      <c r="CG10" s="775"/>
      <c r="CH10" s="776">
        <v>-2</v>
      </c>
      <c r="CI10" s="777"/>
      <c r="CJ10" s="777"/>
      <c r="CK10" s="777"/>
      <c r="CL10" s="778"/>
      <c r="CM10" s="776">
        <v>33</v>
      </c>
      <c r="CN10" s="777"/>
      <c r="CO10" s="777"/>
      <c r="CP10" s="777"/>
      <c r="CQ10" s="778"/>
      <c r="CR10" s="776">
        <v>5</v>
      </c>
      <c r="CS10" s="777"/>
      <c r="CT10" s="777"/>
      <c r="CU10" s="777"/>
      <c r="CV10" s="778"/>
      <c r="CW10" s="776" t="s">
        <v>492</v>
      </c>
      <c r="CX10" s="777"/>
      <c r="CY10" s="777"/>
      <c r="CZ10" s="777"/>
      <c r="DA10" s="778"/>
      <c r="DB10" s="776" t="s">
        <v>492</v>
      </c>
      <c r="DC10" s="777"/>
      <c r="DD10" s="777"/>
      <c r="DE10" s="777"/>
      <c r="DF10" s="778"/>
      <c r="DG10" s="776" t="s">
        <v>492</v>
      </c>
      <c r="DH10" s="777"/>
      <c r="DI10" s="777"/>
      <c r="DJ10" s="777"/>
      <c r="DK10" s="778"/>
      <c r="DL10" s="776" t="s">
        <v>492</v>
      </c>
      <c r="DM10" s="777"/>
      <c r="DN10" s="777"/>
      <c r="DO10" s="777"/>
      <c r="DP10" s="778"/>
      <c r="DQ10" s="776" t="s">
        <v>492</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10413</v>
      </c>
      <c r="R23" s="793"/>
      <c r="S23" s="793"/>
      <c r="T23" s="793"/>
      <c r="U23" s="793"/>
      <c r="V23" s="793">
        <v>9855</v>
      </c>
      <c r="W23" s="793"/>
      <c r="X23" s="793"/>
      <c r="Y23" s="793"/>
      <c r="Z23" s="793"/>
      <c r="AA23" s="793">
        <v>558</v>
      </c>
      <c r="AB23" s="793"/>
      <c r="AC23" s="793"/>
      <c r="AD23" s="793"/>
      <c r="AE23" s="794"/>
      <c r="AF23" s="795">
        <v>505</v>
      </c>
      <c r="AG23" s="793"/>
      <c r="AH23" s="793"/>
      <c r="AI23" s="793"/>
      <c r="AJ23" s="796"/>
      <c r="AK23" s="797"/>
      <c r="AL23" s="798"/>
      <c r="AM23" s="798"/>
      <c r="AN23" s="798"/>
      <c r="AO23" s="798"/>
      <c r="AP23" s="793">
        <v>6396</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1237</v>
      </c>
      <c r="R28" s="823"/>
      <c r="S28" s="823"/>
      <c r="T28" s="823"/>
      <c r="U28" s="823"/>
      <c r="V28" s="823">
        <v>1213</v>
      </c>
      <c r="W28" s="823"/>
      <c r="X28" s="823"/>
      <c r="Y28" s="823"/>
      <c r="Z28" s="823"/>
      <c r="AA28" s="823">
        <v>24</v>
      </c>
      <c r="AB28" s="823"/>
      <c r="AC28" s="823"/>
      <c r="AD28" s="823"/>
      <c r="AE28" s="824"/>
      <c r="AF28" s="825">
        <v>24</v>
      </c>
      <c r="AG28" s="823"/>
      <c r="AH28" s="823"/>
      <c r="AI28" s="823"/>
      <c r="AJ28" s="826"/>
      <c r="AK28" s="827">
        <v>103</v>
      </c>
      <c r="AL28" s="828"/>
      <c r="AM28" s="828"/>
      <c r="AN28" s="828"/>
      <c r="AO28" s="828"/>
      <c r="AP28" s="828" t="s">
        <v>560</v>
      </c>
      <c r="AQ28" s="828"/>
      <c r="AR28" s="828"/>
      <c r="AS28" s="828"/>
      <c r="AT28" s="828"/>
      <c r="AU28" s="828" t="s">
        <v>560</v>
      </c>
      <c r="AV28" s="828"/>
      <c r="AW28" s="828"/>
      <c r="AX28" s="828"/>
      <c r="AY28" s="828"/>
      <c r="AZ28" s="829" t="s">
        <v>560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29</v>
      </c>
      <c r="R29" s="784"/>
      <c r="S29" s="784"/>
      <c r="T29" s="784"/>
      <c r="U29" s="784"/>
      <c r="V29" s="784">
        <v>27</v>
      </c>
      <c r="W29" s="784"/>
      <c r="X29" s="784"/>
      <c r="Y29" s="784"/>
      <c r="Z29" s="784"/>
      <c r="AA29" s="784">
        <v>1</v>
      </c>
      <c r="AB29" s="784"/>
      <c r="AC29" s="784"/>
      <c r="AD29" s="784"/>
      <c r="AE29" s="785"/>
      <c r="AF29" s="786">
        <v>1</v>
      </c>
      <c r="AG29" s="787"/>
      <c r="AH29" s="787"/>
      <c r="AI29" s="787"/>
      <c r="AJ29" s="788"/>
      <c r="AK29" s="834">
        <v>12</v>
      </c>
      <c r="AL29" s="830"/>
      <c r="AM29" s="830"/>
      <c r="AN29" s="830"/>
      <c r="AO29" s="830"/>
      <c r="AP29" s="830" t="s">
        <v>492</v>
      </c>
      <c r="AQ29" s="830"/>
      <c r="AR29" s="830"/>
      <c r="AS29" s="830"/>
      <c r="AT29" s="830"/>
      <c r="AU29" s="830" t="s">
        <v>492</v>
      </c>
      <c r="AV29" s="830"/>
      <c r="AW29" s="830"/>
      <c r="AX29" s="830"/>
      <c r="AY29" s="830"/>
      <c r="AZ29" s="831" t="s">
        <v>492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1543</v>
      </c>
      <c r="R30" s="784"/>
      <c r="S30" s="784"/>
      <c r="T30" s="784"/>
      <c r="U30" s="784"/>
      <c r="V30" s="784">
        <v>1437</v>
      </c>
      <c r="W30" s="784"/>
      <c r="X30" s="784"/>
      <c r="Y30" s="784"/>
      <c r="Z30" s="784"/>
      <c r="AA30" s="784">
        <v>106</v>
      </c>
      <c r="AB30" s="784"/>
      <c r="AC30" s="784"/>
      <c r="AD30" s="784"/>
      <c r="AE30" s="785"/>
      <c r="AF30" s="786">
        <v>106</v>
      </c>
      <c r="AG30" s="787"/>
      <c r="AH30" s="787"/>
      <c r="AI30" s="787"/>
      <c r="AJ30" s="788"/>
      <c r="AK30" s="834">
        <v>247</v>
      </c>
      <c r="AL30" s="830"/>
      <c r="AM30" s="830"/>
      <c r="AN30" s="830"/>
      <c r="AO30" s="830"/>
      <c r="AP30" s="830" t="s">
        <v>492</v>
      </c>
      <c r="AQ30" s="830"/>
      <c r="AR30" s="830"/>
      <c r="AS30" s="830"/>
      <c r="AT30" s="830"/>
      <c r="AU30" s="830" t="s">
        <v>492</v>
      </c>
      <c r="AV30" s="830"/>
      <c r="AW30" s="830"/>
      <c r="AX30" s="830"/>
      <c r="AY30" s="830"/>
      <c r="AZ30" s="831" t="s">
        <v>492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4</v>
      </c>
      <c r="R31" s="784"/>
      <c r="S31" s="784"/>
      <c r="T31" s="784"/>
      <c r="U31" s="784"/>
      <c r="V31" s="784">
        <v>4</v>
      </c>
      <c r="W31" s="784"/>
      <c r="X31" s="784"/>
      <c r="Y31" s="784"/>
      <c r="Z31" s="784"/>
      <c r="AA31" s="784">
        <v>0</v>
      </c>
      <c r="AB31" s="784"/>
      <c r="AC31" s="784"/>
      <c r="AD31" s="784"/>
      <c r="AE31" s="785"/>
      <c r="AF31" s="786">
        <v>0</v>
      </c>
      <c r="AG31" s="787"/>
      <c r="AH31" s="787"/>
      <c r="AI31" s="787"/>
      <c r="AJ31" s="788"/>
      <c r="AK31" s="834">
        <v>1</v>
      </c>
      <c r="AL31" s="830"/>
      <c r="AM31" s="830"/>
      <c r="AN31" s="830"/>
      <c r="AO31" s="830"/>
      <c r="AP31" s="830" t="s">
        <v>492</v>
      </c>
      <c r="AQ31" s="830"/>
      <c r="AR31" s="830"/>
      <c r="AS31" s="830"/>
      <c r="AT31" s="830"/>
      <c r="AU31" s="830" t="s">
        <v>492</v>
      </c>
      <c r="AV31" s="830"/>
      <c r="AW31" s="830"/>
      <c r="AX31" s="830"/>
      <c r="AY31" s="830"/>
      <c r="AZ31" s="831" t="s">
        <v>492</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392</v>
      </c>
      <c r="C32" s="781"/>
      <c r="D32" s="781"/>
      <c r="E32" s="781"/>
      <c r="F32" s="781"/>
      <c r="G32" s="781"/>
      <c r="H32" s="781"/>
      <c r="I32" s="781"/>
      <c r="J32" s="781"/>
      <c r="K32" s="781"/>
      <c r="L32" s="781"/>
      <c r="M32" s="781"/>
      <c r="N32" s="781"/>
      <c r="O32" s="781"/>
      <c r="P32" s="782"/>
      <c r="Q32" s="783">
        <v>420</v>
      </c>
      <c r="R32" s="784"/>
      <c r="S32" s="784"/>
      <c r="T32" s="784"/>
      <c r="U32" s="784"/>
      <c r="V32" s="784">
        <v>390</v>
      </c>
      <c r="W32" s="784"/>
      <c r="X32" s="784"/>
      <c r="Y32" s="784"/>
      <c r="Z32" s="784"/>
      <c r="AA32" s="784">
        <v>30</v>
      </c>
      <c r="AB32" s="784"/>
      <c r="AC32" s="784"/>
      <c r="AD32" s="784"/>
      <c r="AE32" s="785"/>
      <c r="AF32" s="786">
        <v>30</v>
      </c>
      <c r="AG32" s="787"/>
      <c r="AH32" s="787"/>
      <c r="AI32" s="787"/>
      <c r="AJ32" s="788"/>
      <c r="AK32" s="834">
        <v>158</v>
      </c>
      <c r="AL32" s="830"/>
      <c r="AM32" s="830"/>
      <c r="AN32" s="830"/>
      <c r="AO32" s="830"/>
      <c r="AP32" s="830">
        <v>659</v>
      </c>
      <c r="AQ32" s="830"/>
      <c r="AR32" s="830"/>
      <c r="AS32" s="830"/>
      <c r="AT32" s="830"/>
      <c r="AU32" s="830">
        <v>659</v>
      </c>
      <c r="AV32" s="830"/>
      <c r="AW32" s="830"/>
      <c r="AX32" s="830"/>
      <c r="AY32" s="830"/>
      <c r="AZ32" s="831" t="s">
        <v>492</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393</v>
      </c>
      <c r="C33" s="781"/>
      <c r="D33" s="781"/>
      <c r="E33" s="781"/>
      <c r="F33" s="781"/>
      <c r="G33" s="781"/>
      <c r="H33" s="781"/>
      <c r="I33" s="781"/>
      <c r="J33" s="781"/>
      <c r="K33" s="781"/>
      <c r="L33" s="781"/>
      <c r="M33" s="781"/>
      <c r="N33" s="781"/>
      <c r="O33" s="781"/>
      <c r="P33" s="782"/>
      <c r="Q33" s="783">
        <v>52</v>
      </c>
      <c r="R33" s="784"/>
      <c r="S33" s="784"/>
      <c r="T33" s="784"/>
      <c r="U33" s="784"/>
      <c r="V33" s="784">
        <v>48</v>
      </c>
      <c r="W33" s="784"/>
      <c r="X33" s="784"/>
      <c r="Y33" s="784"/>
      <c r="Z33" s="784"/>
      <c r="AA33" s="784">
        <v>4</v>
      </c>
      <c r="AB33" s="784"/>
      <c r="AC33" s="784"/>
      <c r="AD33" s="784"/>
      <c r="AE33" s="785"/>
      <c r="AF33" s="786">
        <v>4</v>
      </c>
      <c r="AG33" s="787"/>
      <c r="AH33" s="787"/>
      <c r="AI33" s="787"/>
      <c r="AJ33" s="788"/>
      <c r="AK33" s="834">
        <v>14</v>
      </c>
      <c r="AL33" s="830"/>
      <c r="AM33" s="830"/>
      <c r="AN33" s="830"/>
      <c r="AO33" s="830"/>
      <c r="AP33" s="830" t="s">
        <v>492</v>
      </c>
      <c r="AQ33" s="830"/>
      <c r="AR33" s="830"/>
      <c r="AS33" s="830"/>
      <c r="AT33" s="830"/>
      <c r="AU33" s="830" t="s">
        <v>492</v>
      </c>
      <c r="AV33" s="830"/>
      <c r="AW33" s="830"/>
      <c r="AX33" s="830"/>
      <c r="AY33" s="830"/>
      <c r="AZ33" s="831" t="s">
        <v>492</v>
      </c>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394</v>
      </c>
      <c r="C34" s="781"/>
      <c r="D34" s="781"/>
      <c r="E34" s="781"/>
      <c r="F34" s="781"/>
      <c r="G34" s="781"/>
      <c r="H34" s="781"/>
      <c r="I34" s="781"/>
      <c r="J34" s="781"/>
      <c r="K34" s="781"/>
      <c r="L34" s="781"/>
      <c r="M34" s="781"/>
      <c r="N34" s="781"/>
      <c r="O34" s="781"/>
      <c r="P34" s="782"/>
      <c r="Q34" s="783">
        <v>156</v>
      </c>
      <c r="R34" s="784"/>
      <c r="S34" s="784"/>
      <c r="T34" s="784"/>
      <c r="U34" s="784"/>
      <c r="V34" s="784">
        <v>155</v>
      </c>
      <c r="W34" s="784"/>
      <c r="X34" s="784"/>
      <c r="Y34" s="784"/>
      <c r="Z34" s="784"/>
      <c r="AA34" s="784">
        <v>1</v>
      </c>
      <c r="AB34" s="784"/>
      <c r="AC34" s="784"/>
      <c r="AD34" s="784"/>
      <c r="AE34" s="785"/>
      <c r="AF34" s="786">
        <v>1</v>
      </c>
      <c r="AG34" s="787"/>
      <c r="AH34" s="787"/>
      <c r="AI34" s="787"/>
      <c r="AJ34" s="788"/>
      <c r="AK34" s="834">
        <v>41</v>
      </c>
      <c r="AL34" s="830"/>
      <c r="AM34" s="830"/>
      <c r="AN34" s="830"/>
      <c r="AO34" s="830"/>
      <c r="AP34" s="830" t="s">
        <v>492</v>
      </c>
      <c r="AQ34" s="830"/>
      <c r="AR34" s="830"/>
      <c r="AS34" s="830"/>
      <c r="AT34" s="830"/>
      <c r="AU34" s="830" t="s">
        <v>492</v>
      </c>
      <c r="AV34" s="830"/>
      <c r="AW34" s="830"/>
      <c r="AX34" s="830"/>
      <c r="AY34" s="830"/>
      <c r="AZ34" s="831" t="s">
        <v>492</v>
      </c>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395</v>
      </c>
      <c r="C35" s="781"/>
      <c r="D35" s="781"/>
      <c r="E35" s="781"/>
      <c r="F35" s="781"/>
      <c r="G35" s="781"/>
      <c r="H35" s="781"/>
      <c r="I35" s="781"/>
      <c r="J35" s="781"/>
      <c r="K35" s="781"/>
      <c r="L35" s="781"/>
      <c r="M35" s="781"/>
      <c r="N35" s="781"/>
      <c r="O35" s="781"/>
      <c r="P35" s="782"/>
      <c r="Q35" s="783">
        <v>387</v>
      </c>
      <c r="R35" s="784"/>
      <c r="S35" s="784"/>
      <c r="T35" s="784"/>
      <c r="U35" s="784"/>
      <c r="V35" s="784">
        <v>353</v>
      </c>
      <c r="W35" s="784"/>
      <c r="X35" s="784"/>
      <c r="Y35" s="784"/>
      <c r="Z35" s="784"/>
      <c r="AA35" s="784">
        <f>Q35-V35</f>
        <v>34</v>
      </c>
      <c r="AB35" s="784"/>
      <c r="AC35" s="784"/>
      <c r="AD35" s="784"/>
      <c r="AE35" s="785"/>
      <c r="AF35" s="786">
        <v>716</v>
      </c>
      <c r="AG35" s="787"/>
      <c r="AH35" s="787"/>
      <c r="AI35" s="787"/>
      <c r="AJ35" s="788"/>
      <c r="AK35" s="834">
        <v>24</v>
      </c>
      <c r="AL35" s="830"/>
      <c r="AM35" s="830"/>
      <c r="AN35" s="830"/>
      <c r="AO35" s="830"/>
      <c r="AP35" s="830" t="s">
        <v>492</v>
      </c>
      <c r="AQ35" s="830"/>
      <c r="AR35" s="830"/>
      <c r="AS35" s="830"/>
      <c r="AT35" s="830"/>
      <c r="AU35" s="830" t="s">
        <v>492</v>
      </c>
      <c r="AV35" s="830"/>
      <c r="AW35" s="830"/>
      <c r="AX35" s="830"/>
      <c r="AY35" s="830"/>
      <c r="AZ35" s="831" t="s">
        <v>492</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397</v>
      </c>
      <c r="C36" s="781"/>
      <c r="D36" s="781"/>
      <c r="E36" s="781"/>
      <c r="F36" s="781"/>
      <c r="G36" s="781"/>
      <c r="H36" s="781"/>
      <c r="I36" s="781"/>
      <c r="J36" s="781"/>
      <c r="K36" s="781"/>
      <c r="L36" s="781"/>
      <c r="M36" s="781"/>
      <c r="N36" s="781"/>
      <c r="O36" s="781"/>
      <c r="P36" s="782"/>
      <c r="Q36" s="783">
        <v>991</v>
      </c>
      <c r="R36" s="784"/>
      <c r="S36" s="784"/>
      <c r="T36" s="784"/>
      <c r="U36" s="784"/>
      <c r="V36" s="784">
        <v>704</v>
      </c>
      <c r="W36" s="784"/>
      <c r="X36" s="784"/>
      <c r="Y36" s="784"/>
      <c r="Z36" s="784"/>
      <c r="AA36" s="784">
        <f>Q36-V36</f>
        <v>287</v>
      </c>
      <c r="AB36" s="784"/>
      <c r="AC36" s="784"/>
      <c r="AD36" s="784"/>
      <c r="AE36" s="785"/>
      <c r="AF36" s="786">
        <v>302</v>
      </c>
      <c r="AG36" s="787"/>
      <c r="AH36" s="787"/>
      <c r="AI36" s="787"/>
      <c r="AJ36" s="788"/>
      <c r="AK36" s="834">
        <v>431</v>
      </c>
      <c r="AL36" s="830"/>
      <c r="AM36" s="830"/>
      <c r="AN36" s="830"/>
      <c r="AO36" s="830"/>
      <c r="AP36" s="830">
        <v>5379</v>
      </c>
      <c r="AQ36" s="830"/>
      <c r="AR36" s="830"/>
      <c r="AS36" s="830"/>
      <c r="AT36" s="830"/>
      <c r="AU36" s="830">
        <v>2297</v>
      </c>
      <c r="AV36" s="830"/>
      <c r="AW36" s="830"/>
      <c r="AX36" s="830"/>
      <c r="AY36" s="830"/>
      <c r="AZ36" s="831" t="s">
        <v>492</v>
      </c>
      <c r="BA36" s="831"/>
      <c r="BB36" s="831"/>
      <c r="BC36" s="831"/>
      <c r="BD36" s="831"/>
      <c r="BE36" s="832" t="s">
        <v>396</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398</v>
      </c>
      <c r="C37" s="781"/>
      <c r="D37" s="781"/>
      <c r="E37" s="781"/>
      <c r="F37" s="781"/>
      <c r="G37" s="781"/>
      <c r="H37" s="781"/>
      <c r="I37" s="781"/>
      <c r="J37" s="781"/>
      <c r="K37" s="781"/>
      <c r="L37" s="781"/>
      <c r="M37" s="781"/>
      <c r="N37" s="781"/>
      <c r="O37" s="781"/>
      <c r="P37" s="782"/>
      <c r="Q37" s="783">
        <v>254</v>
      </c>
      <c r="R37" s="784"/>
      <c r="S37" s="784"/>
      <c r="T37" s="784"/>
      <c r="U37" s="784"/>
      <c r="V37" s="784">
        <v>254</v>
      </c>
      <c r="W37" s="784"/>
      <c r="X37" s="784"/>
      <c r="Y37" s="784"/>
      <c r="Z37" s="784"/>
      <c r="AA37" s="784">
        <v>0</v>
      </c>
      <c r="AB37" s="784"/>
      <c r="AC37" s="784"/>
      <c r="AD37" s="784"/>
      <c r="AE37" s="785"/>
      <c r="AF37" s="786" t="s">
        <v>121</v>
      </c>
      <c r="AG37" s="787"/>
      <c r="AH37" s="787"/>
      <c r="AI37" s="787"/>
      <c r="AJ37" s="788"/>
      <c r="AK37" s="834">
        <v>4</v>
      </c>
      <c r="AL37" s="830"/>
      <c r="AM37" s="830"/>
      <c r="AN37" s="830"/>
      <c r="AO37" s="830"/>
      <c r="AP37" s="830">
        <v>315</v>
      </c>
      <c r="AQ37" s="830"/>
      <c r="AR37" s="830"/>
      <c r="AS37" s="830"/>
      <c r="AT37" s="830"/>
      <c r="AU37" s="830">
        <v>315</v>
      </c>
      <c r="AV37" s="830"/>
      <c r="AW37" s="830"/>
      <c r="AX37" s="830"/>
      <c r="AY37" s="830"/>
      <c r="AZ37" s="831" t="s">
        <v>492</v>
      </c>
      <c r="BA37" s="831"/>
      <c r="BB37" s="831"/>
      <c r="BC37" s="831"/>
      <c r="BD37" s="831"/>
      <c r="BE37" s="832" t="s">
        <v>399</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1185</v>
      </c>
      <c r="AG63" s="844"/>
      <c r="AH63" s="844"/>
      <c r="AI63" s="844"/>
      <c r="AJ63" s="845"/>
      <c r="AK63" s="846"/>
      <c r="AL63" s="841"/>
      <c r="AM63" s="841"/>
      <c r="AN63" s="841"/>
      <c r="AO63" s="841"/>
      <c r="AP63" s="844">
        <v>6353</v>
      </c>
      <c r="AQ63" s="844"/>
      <c r="AR63" s="844"/>
      <c r="AS63" s="844"/>
      <c r="AT63" s="844"/>
      <c r="AU63" s="844">
        <v>3271</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403</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561</v>
      </c>
      <c r="C68" s="870"/>
      <c r="D68" s="870"/>
      <c r="E68" s="870"/>
      <c r="F68" s="870"/>
      <c r="G68" s="870"/>
      <c r="H68" s="870"/>
      <c r="I68" s="870"/>
      <c r="J68" s="870"/>
      <c r="K68" s="870"/>
      <c r="L68" s="870"/>
      <c r="M68" s="870"/>
      <c r="N68" s="870"/>
      <c r="O68" s="870"/>
      <c r="P68" s="871"/>
      <c r="Q68" s="872">
        <v>3497</v>
      </c>
      <c r="R68" s="866"/>
      <c r="S68" s="866"/>
      <c r="T68" s="866"/>
      <c r="U68" s="866"/>
      <c r="V68" s="866">
        <v>3360</v>
      </c>
      <c r="W68" s="866"/>
      <c r="X68" s="866"/>
      <c r="Y68" s="866"/>
      <c r="Z68" s="866"/>
      <c r="AA68" s="866">
        <v>137</v>
      </c>
      <c r="AB68" s="866"/>
      <c r="AC68" s="866"/>
      <c r="AD68" s="866"/>
      <c r="AE68" s="866"/>
      <c r="AF68" s="866">
        <v>137</v>
      </c>
      <c r="AG68" s="866"/>
      <c r="AH68" s="866"/>
      <c r="AI68" s="866"/>
      <c r="AJ68" s="866"/>
      <c r="AK68" s="866" t="s">
        <v>567</v>
      </c>
      <c r="AL68" s="866"/>
      <c r="AM68" s="866"/>
      <c r="AN68" s="866"/>
      <c r="AO68" s="866"/>
      <c r="AP68" s="866">
        <v>552</v>
      </c>
      <c r="AQ68" s="866"/>
      <c r="AR68" s="866"/>
      <c r="AS68" s="866"/>
      <c r="AT68" s="866"/>
      <c r="AU68" s="866">
        <v>176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562</v>
      </c>
      <c r="C69" s="874"/>
      <c r="D69" s="874"/>
      <c r="E69" s="874"/>
      <c r="F69" s="874"/>
      <c r="G69" s="874"/>
      <c r="H69" s="874"/>
      <c r="I69" s="874"/>
      <c r="J69" s="874"/>
      <c r="K69" s="874"/>
      <c r="L69" s="874"/>
      <c r="M69" s="874"/>
      <c r="N69" s="874"/>
      <c r="O69" s="874"/>
      <c r="P69" s="875"/>
      <c r="Q69" s="876">
        <v>723</v>
      </c>
      <c r="R69" s="830"/>
      <c r="S69" s="830"/>
      <c r="T69" s="830"/>
      <c r="U69" s="830"/>
      <c r="V69" s="830">
        <v>784</v>
      </c>
      <c r="W69" s="830"/>
      <c r="X69" s="830"/>
      <c r="Y69" s="830"/>
      <c r="Z69" s="830"/>
      <c r="AA69" s="830">
        <v>-61</v>
      </c>
      <c r="AB69" s="830"/>
      <c r="AC69" s="830"/>
      <c r="AD69" s="830"/>
      <c r="AE69" s="830"/>
      <c r="AF69" s="830">
        <v>-61</v>
      </c>
      <c r="AG69" s="830"/>
      <c r="AH69" s="830"/>
      <c r="AI69" s="830"/>
      <c r="AJ69" s="830"/>
      <c r="AK69" s="830" t="s">
        <v>567</v>
      </c>
      <c r="AL69" s="830"/>
      <c r="AM69" s="830"/>
      <c r="AN69" s="830"/>
      <c r="AO69" s="830"/>
      <c r="AP69" s="830">
        <v>3210</v>
      </c>
      <c r="AQ69" s="830"/>
      <c r="AR69" s="830"/>
      <c r="AS69" s="830"/>
      <c r="AT69" s="830"/>
      <c r="AU69" s="830" t="s">
        <v>567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563</v>
      </c>
      <c r="C70" s="874"/>
      <c r="D70" s="874"/>
      <c r="E70" s="874"/>
      <c r="F70" s="874"/>
      <c r="G70" s="874"/>
      <c r="H70" s="874"/>
      <c r="I70" s="874"/>
      <c r="J70" s="874"/>
      <c r="K70" s="874"/>
      <c r="L70" s="874"/>
      <c r="M70" s="874"/>
      <c r="N70" s="874"/>
      <c r="O70" s="874"/>
      <c r="P70" s="875"/>
      <c r="Q70" s="876">
        <v>8960</v>
      </c>
      <c r="R70" s="830"/>
      <c r="S70" s="830"/>
      <c r="T70" s="830"/>
      <c r="U70" s="830"/>
      <c r="V70" s="830">
        <v>8014</v>
      </c>
      <c r="W70" s="830"/>
      <c r="X70" s="830"/>
      <c r="Y70" s="830"/>
      <c r="Z70" s="830"/>
      <c r="AA70" s="830">
        <v>946</v>
      </c>
      <c r="AB70" s="830"/>
      <c r="AC70" s="830"/>
      <c r="AD70" s="830"/>
      <c r="AE70" s="830"/>
      <c r="AF70" s="830">
        <v>946</v>
      </c>
      <c r="AG70" s="830"/>
      <c r="AH70" s="830"/>
      <c r="AI70" s="830"/>
      <c r="AJ70" s="830"/>
      <c r="AK70" s="830">
        <v>71</v>
      </c>
      <c r="AL70" s="830"/>
      <c r="AM70" s="830"/>
      <c r="AN70" s="830"/>
      <c r="AO70" s="830"/>
      <c r="AP70" s="830" t="s">
        <v>492</v>
      </c>
      <c r="AQ70" s="830"/>
      <c r="AR70" s="830"/>
      <c r="AS70" s="830"/>
      <c r="AT70" s="830"/>
      <c r="AU70" s="830" t="s">
        <v>492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564</v>
      </c>
      <c r="C71" s="874"/>
      <c r="D71" s="874"/>
      <c r="E71" s="874"/>
      <c r="F71" s="874"/>
      <c r="G71" s="874"/>
      <c r="H71" s="874"/>
      <c r="I71" s="874"/>
      <c r="J71" s="874"/>
      <c r="K71" s="874"/>
      <c r="L71" s="874"/>
      <c r="M71" s="874"/>
      <c r="N71" s="874"/>
      <c r="O71" s="874"/>
      <c r="P71" s="875"/>
      <c r="Q71" s="876">
        <v>93</v>
      </c>
      <c r="R71" s="830"/>
      <c r="S71" s="830"/>
      <c r="T71" s="830"/>
      <c r="U71" s="830"/>
      <c r="V71" s="830">
        <v>83</v>
      </c>
      <c r="W71" s="830"/>
      <c r="X71" s="830"/>
      <c r="Y71" s="830"/>
      <c r="Z71" s="830"/>
      <c r="AA71" s="830">
        <v>10</v>
      </c>
      <c r="AB71" s="830"/>
      <c r="AC71" s="830"/>
      <c r="AD71" s="830"/>
      <c r="AE71" s="830"/>
      <c r="AF71" s="830">
        <v>10</v>
      </c>
      <c r="AG71" s="830"/>
      <c r="AH71" s="830"/>
      <c r="AI71" s="830"/>
      <c r="AJ71" s="830"/>
      <c r="AK71" s="830">
        <v>26</v>
      </c>
      <c r="AL71" s="830"/>
      <c r="AM71" s="830"/>
      <c r="AN71" s="830"/>
      <c r="AO71" s="830"/>
      <c r="AP71" s="830" t="s">
        <v>492</v>
      </c>
      <c r="AQ71" s="830"/>
      <c r="AR71" s="830"/>
      <c r="AS71" s="830"/>
      <c r="AT71" s="830"/>
      <c r="AU71" s="830" t="s">
        <v>492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565</v>
      </c>
      <c r="C72" s="874"/>
      <c r="D72" s="874"/>
      <c r="E72" s="874"/>
      <c r="F72" s="874"/>
      <c r="G72" s="874"/>
      <c r="H72" s="874"/>
      <c r="I72" s="874"/>
      <c r="J72" s="874"/>
      <c r="K72" s="874"/>
      <c r="L72" s="874"/>
      <c r="M72" s="874"/>
      <c r="N72" s="874"/>
      <c r="O72" s="874"/>
      <c r="P72" s="875"/>
      <c r="Q72" s="876">
        <v>204</v>
      </c>
      <c r="R72" s="830"/>
      <c r="S72" s="830"/>
      <c r="T72" s="830"/>
      <c r="U72" s="830"/>
      <c r="V72" s="830">
        <v>196</v>
      </c>
      <c r="W72" s="830"/>
      <c r="X72" s="830"/>
      <c r="Y72" s="830"/>
      <c r="Z72" s="830"/>
      <c r="AA72" s="830">
        <v>8</v>
      </c>
      <c r="AB72" s="830"/>
      <c r="AC72" s="830"/>
      <c r="AD72" s="830"/>
      <c r="AE72" s="830"/>
      <c r="AF72" s="830">
        <v>8</v>
      </c>
      <c r="AG72" s="830"/>
      <c r="AH72" s="830"/>
      <c r="AI72" s="830"/>
      <c r="AJ72" s="830"/>
      <c r="AK72" s="830" t="s">
        <v>567</v>
      </c>
      <c r="AL72" s="830"/>
      <c r="AM72" s="830"/>
      <c r="AN72" s="830"/>
      <c r="AO72" s="830"/>
      <c r="AP72" s="830" t="s">
        <v>492</v>
      </c>
      <c r="AQ72" s="830"/>
      <c r="AR72" s="830"/>
      <c r="AS72" s="830"/>
      <c r="AT72" s="830"/>
      <c r="AU72" s="830" t="s">
        <v>492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566</v>
      </c>
      <c r="C73" s="874"/>
      <c r="D73" s="874"/>
      <c r="E73" s="874"/>
      <c r="F73" s="874"/>
      <c r="G73" s="874"/>
      <c r="H73" s="874"/>
      <c r="I73" s="874"/>
      <c r="J73" s="874"/>
      <c r="K73" s="874"/>
      <c r="L73" s="874"/>
      <c r="M73" s="874"/>
      <c r="N73" s="874"/>
      <c r="O73" s="874"/>
      <c r="P73" s="875"/>
      <c r="Q73" s="876">
        <v>167296</v>
      </c>
      <c r="R73" s="830"/>
      <c r="S73" s="830"/>
      <c r="T73" s="830"/>
      <c r="U73" s="830"/>
      <c r="V73" s="830">
        <v>163708</v>
      </c>
      <c r="W73" s="830"/>
      <c r="X73" s="830"/>
      <c r="Y73" s="830"/>
      <c r="Z73" s="830"/>
      <c r="AA73" s="830">
        <v>3589</v>
      </c>
      <c r="AB73" s="830"/>
      <c r="AC73" s="830"/>
      <c r="AD73" s="830"/>
      <c r="AE73" s="830"/>
      <c r="AF73" s="830">
        <v>3589</v>
      </c>
      <c r="AG73" s="830"/>
      <c r="AH73" s="830"/>
      <c r="AI73" s="830"/>
      <c r="AJ73" s="830"/>
      <c r="AK73" s="830" t="s">
        <v>492</v>
      </c>
      <c r="AL73" s="830"/>
      <c r="AM73" s="830"/>
      <c r="AN73" s="830"/>
      <c r="AO73" s="830"/>
      <c r="AP73" s="830" t="s">
        <v>492</v>
      </c>
      <c r="AQ73" s="830"/>
      <c r="AR73" s="830"/>
      <c r="AS73" s="830"/>
      <c r="AT73" s="830"/>
      <c r="AU73" s="830" t="s">
        <v>492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4629</v>
      </c>
      <c r="AG88" s="844"/>
      <c r="AH88" s="844"/>
      <c r="AI88" s="844"/>
      <c r="AJ88" s="844"/>
      <c r="AK88" s="841"/>
      <c r="AL88" s="841"/>
      <c r="AM88" s="841"/>
      <c r="AN88" s="841"/>
      <c r="AO88" s="841"/>
      <c r="AP88" s="844">
        <v>3762</v>
      </c>
      <c r="AQ88" s="844"/>
      <c r="AR88" s="844"/>
      <c r="AS88" s="844"/>
      <c r="AT88" s="844"/>
      <c r="AU88" s="844">
        <v>176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59</v>
      </c>
      <c r="CS102" s="852"/>
      <c r="CT102" s="852"/>
      <c r="CU102" s="852"/>
      <c r="CV102" s="891"/>
      <c r="CW102" s="890">
        <v>0</v>
      </c>
      <c r="CX102" s="852"/>
      <c r="CY102" s="852"/>
      <c r="CZ102" s="852"/>
      <c r="DA102" s="891"/>
      <c r="DB102" s="890">
        <v>0</v>
      </c>
      <c r="DC102" s="852"/>
      <c r="DD102" s="852"/>
      <c r="DE102" s="852"/>
      <c r="DF102" s="891"/>
      <c r="DG102" s="890">
        <v>0</v>
      </c>
      <c r="DH102" s="852"/>
      <c r="DI102" s="852"/>
      <c r="DJ102" s="852"/>
      <c r="DK102" s="891"/>
      <c r="DL102" s="890">
        <v>0</v>
      </c>
      <c r="DM102" s="852"/>
      <c r="DN102" s="852"/>
      <c r="DO102" s="852"/>
      <c r="DP102" s="891"/>
      <c r="DQ102" s="890">
        <v>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294</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294</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294</v>
      </c>
      <c r="DR109" s="893"/>
      <c r="DS109" s="893"/>
      <c r="DT109" s="893"/>
      <c r="DU109" s="894"/>
      <c r="DV109" s="892" t="s">
        <v>416</v>
      </c>
      <c r="DW109" s="893"/>
      <c r="DX109" s="893"/>
      <c r="DY109" s="893"/>
      <c r="DZ109" s="895"/>
    </row>
    <row r="110" spans="1:131" s="230" customFormat="1" ht="26.25" customHeight="1" x14ac:dyDescent="0.2">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891394</v>
      </c>
      <c r="AB110" s="900"/>
      <c r="AC110" s="900"/>
      <c r="AD110" s="900"/>
      <c r="AE110" s="901"/>
      <c r="AF110" s="902">
        <v>822415</v>
      </c>
      <c r="AG110" s="900"/>
      <c r="AH110" s="900"/>
      <c r="AI110" s="900"/>
      <c r="AJ110" s="901"/>
      <c r="AK110" s="902">
        <v>758202</v>
      </c>
      <c r="AL110" s="900"/>
      <c r="AM110" s="900"/>
      <c r="AN110" s="900"/>
      <c r="AO110" s="901"/>
      <c r="AP110" s="903">
        <v>15.3</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6825239</v>
      </c>
      <c r="BR110" s="931"/>
      <c r="BS110" s="931"/>
      <c r="BT110" s="931"/>
      <c r="BU110" s="931"/>
      <c r="BV110" s="931">
        <v>6500321</v>
      </c>
      <c r="BW110" s="931"/>
      <c r="BX110" s="931"/>
      <c r="BY110" s="931"/>
      <c r="BZ110" s="931"/>
      <c r="CA110" s="931">
        <v>6395932</v>
      </c>
      <c r="CB110" s="931"/>
      <c r="CC110" s="931"/>
      <c r="CD110" s="931"/>
      <c r="CE110" s="931"/>
      <c r="CF110" s="944">
        <v>129.19999999999999</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2">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20720</v>
      </c>
      <c r="BR111" s="926"/>
      <c r="BS111" s="926"/>
      <c r="BT111" s="926"/>
      <c r="BU111" s="926"/>
      <c r="BV111" s="926">
        <v>18245</v>
      </c>
      <c r="BW111" s="926"/>
      <c r="BX111" s="926"/>
      <c r="BY111" s="926"/>
      <c r="BZ111" s="926"/>
      <c r="CA111" s="926">
        <v>15728</v>
      </c>
      <c r="CB111" s="926"/>
      <c r="CC111" s="926"/>
      <c r="CD111" s="926"/>
      <c r="CE111" s="926"/>
      <c r="CF111" s="920">
        <v>0.3</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2">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3282425</v>
      </c>
      <c r="BR112" s="926"/>
      <c r="BS112" s="926"/>
      <c r="BT112" s="926"/>
      <c r="BU112" s="926"/>
      <c r="BV112" s="926">
        <v>3195832</v>
      </c>
      <c r="BW112" s="926"/>
      <c r="BX112" s="926"/>
      <c r="BY112" s="926"/>
      <c r="BZ112" s="926"/>
      <c r="CA112" s="926">
        <v>2955988</v>
      </c>
      <c r="CB112" s="926"/>
      <c r="CC112" s="926"/>
      <c r="CD112" s="926"/>
      <c r="CE112" s="926"/>
      <c r="CF112" s="920">
        <v>59.7</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2">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386026</v>
      </c>
      <c r="AB113" s="938"/>
      <c r="AC113" s="938"/>
      <c r="AD113" s="938"/>
      <c r="AE113" s="939"/>
      <c r="AF113" s="940">
        <v>374303</v>
      </c>
      <c r="AG113" s="938"/>
      <c r="AH113" s="938"/>
      <c r="AI113" s="938"/>
      <c r="AJ113" s="939"/>
      <c r="AK113" s="940">
        <v>401528</v>
      </c>
      <c r="AL113" s="938"/>
      <c r="AM113" s="938"/>
      <c r="AN113" s="938"/>
      <c r="AO113" s="939"/>
      <c r="AP113" s="941">
        <v>8.1</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205166</v>
      </c>
      <c r="BR113" s="926"/>
      <c r="BS113" s="926"/>
      <c r="BT113" s="926"/>
      <c r="BU113" s="926"/>
      <c r="BV113" s="926">
        <v>189726</v>
      </c>
      <c r="BW113" s="926"/>
      <c r="BX113" s="926"/>
      <c r="BY113" s="926"/>
      <c r="BZ113" s="926"/>
      <c r="CA113" s="926">
        <v>171581</v>
      </c>
      <c r="CB113" s="926"/>
      <c r="CC113" s="926"/>
      <c r="CD113" s="926"/>
      <c r="CE113" s="926"/>
      <c r="CF113" s="920">
        <v>3.5</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2">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15603</v>
      </c>
      <c r="AB114" s="959"/>
      <c r="AC114" s="959"/>
      <c r="AD114" s="959"/>
      <c r="AE114" s="960"/>
      <c r="AF114" s="961">
        <v>18790</v>
      </c>
      <c r="AG114" s="959"/>
      <c r="AH114" s="959"/>
      <c r="AI114" s="959"/>
      <c r="AJ114" s="960"/>
      <c r="AK114" s="961">
        <v>20680</v>
      </c>
      <c r="AL114" s="959"/>
      <c r="AM114" s="959"/>
      <c r="AN114" s="959"/>
      <c r="AO114" s="960"/>
      <c r="AP114" s="962">
        <v>0.4</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1327557</v>
      </c>
      <c r="BR114" s="926"/>
      <c r="BS114" s="926"/>
      <c r="BT114" s="926"/>
      <c r="BU114" s="926"/>
      <c r="BV114" s="926">
        <v>1299054</v>
      </c>
      <c r="BW114" s="926"/>
      <c r="BX114" s="926"/>
      <c r="BY114" s="926"/>
      <c r="BZ114" s="926"/>
      <c r="CA114" s="926">
        <v>1267946</v>
      </c>
      <c r="CB114" s="926"/>
      <c r="CC114" s="926"/>
      <c r="CD114" s="926"/>
      <c r="CE114" s="926"/>
      <c r="CF114" s="920">
        <v>25.6</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33154</v>
      </c>
      <c r="AB115" s="938"/>
      <c r="AC115" s="938"/>
      <c r="AD115" s="938"/>
      <c r="AE115" s="939"/>
      <c r="AF115" s="940">
        <v>41900</v>
      </c>
      <c r="AG115" s="938"/>
      <c r="AH115" s="938"/>
      <c r="AI115" s="938"/>
      <c r="AJ115" s="939"/>
      <c r="AK115" s="940">
        <v>39573</v>
      </c>
      <c r="AL115" s="938"/>
      <c r="AM115" s="938"/>
      <c r="AN115" s="938"/>
      <c r="AO115" s="939"/>
      <c r="AP115" s="941">
        <v>0.8</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2">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1326177</v>
      </c>
      <c r="AB117" s="979"/>
      <c r="AC117" s="979"/>
      <c r="AD117" s="979"/>
      <c r="AE117" s="980"/>
      <c r="AF117" s="981">
        <v>1257408</v>
      </c>
      <c r="AG117" s="979"/>
      <c r="AH117" s="979"/>
      <c r="AI117" s="979"/>
      <c r="AJ117" s="980"/>
      <c r="AK117" s="981">
        <v>1219983</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294</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446</v>
      </c>
      <c r="BP119" s="1005"/>
      <c r="BQ119" s="999">
        <v>11661107</v>
      </c>
      <c r="BR119" s="1000"/>
      <c r="BS119" s="1000"/>
      <c r="BT119" s="1000"/>
      <c r="BU119" s="1000"/>
      <c r="BV119" s="1000">
        <v>11203178</v>
      </c>
      <c r="BW119" s="1000"/>
      <c r="BX119" s="1000"/>
      <c r="BY119" s="1000"/>
      <c r="BZ119" s="1000"/>
      <c r="CA119" s="1000">
        <v>10807175</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20720</v>
      </c>
      <c r="DH119" s="986"/>
      <c r="DI119" s="986"/>
      <c r="DJ119" s="986"/>
      <c r="DK119" s="987"/>
      <c r="DL119" s="985">
        <v>18245</v>
      </c>
      <c r="DM119" s="986"/>
      <c r="DN119" s="986"/>
      <c r="DO119" s="986"/>
      <c r="DP119" s="987"/>
      <c r="DQ119" s="985">
        <v>15728</v>
      </c>
      <c r="DR119" s="986"/>
      <c r="DS119" s="986"/>
      <c r="DT119" s="986"/>
      <c r="DU119" s="987"/>
      <c r="DV119" s="988">
        <v>0.3</v>
      </c>
      <c r="DW119" s="989"/>
      <c r="DX119" s="989"/>
      <c r="DY119" s="989"/>
      <c r="DZ119" s="990"/>
    </row>
    <row r="120" spans="1:130" s="230" customFormat="1" ht="26.25" customHeight="1" x14ac:dyDescent="0.2">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4083422</v>
      </c>
      <c r="BR120" s="931"/>
      <c r="BS120" s="931"/>
      <c r="BT120" s="931"/>
      <c r="BU120" s="931"/>
      <c r="BV120" s="931">
        <v>4569440</v>
      </c>
      <c r="BW120" s="931"/>
      <c r="BX120" s="931"/>
      <c r="BY120" s="931"/>
      <c r="BZ120" s="931"/>
      <c r="CA120" s="931">
        <v>4521675</v>
      </c>
      <c r="CB120" s="931"/>
      <c r="CC120" s="931"/>
      <c r="CD120" s="931"/>
      <c r="CE120" s="931"/>
      <c r="CF120" s="944">
        <v>91.3</v>
      </c>
      <c r="CG120" s="945"/>
      <c r="CH120" s="945"/>
      <c r="CI120" s="945"/>
      <c r="CJ120" s="945"/>
      <c r="CK120" s="1006" t="s">
        <v>450</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2477581</v>
      </c>
      <c r="DH120" s="931"/>
      <c r="DI120" s="931"/>
      <c r="DJ120" s="931"/>
      <c r="DK120" s="931"/>
      <c r="DL120" s="931">
        <v>2419636</v>
      </c>
      <c r="DM120" s="931"/>
      <c r="DN120" s="931"/>
      <c r="DO120" s="931"/>
      <c r="DP120" s="931"/>
      <c r="DQ120" s="931">
        <v>2296837</v>
      </c>
      <c r="DR120" s="931"/>
      <c r="DS120" s="931"/>
      <c r="DT120" s="931"/>
      <c r="DU120" s="931"/>
      <c r="DV120" s="932">
        <v>46.4</v>
      </c>
      <c r="DW120" s="932"/>
      <c r="DX120" s="932"/>
      <c r="DY120" s="932"/>
      <c r="DZ120" s="933"/>
    </row>
    <row r="121" spans="1:130" s="230" customFormat="1" ht="26.25" customHeight="1" x14ac:dyDescent="0.2">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v>321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771073</v>
      </c>
      <c r="DH121" s="926"/>
      <c r="DI121" s="926"/>
      <c r="DJ121" s="926"/>
      <c r="DK121" s="926"/>
      <c r="DL121" s="926">
        <v>708596</v>
      </c>
      <c r="DM121" s="926"/>
      <c r="DN121" s="926"/>
      <c r="DO121" s="926"/>
      <c r="DP121" s="926"/>
      <c r="DQ121" s="926">
        <v>659151</v>
      </c>
      <c r="DR121" s="926"/>
      <c r="DS121" s="926"/>
      <c r="DT121" s="926"/>
      <c r="DU121" s="926"/>
      <c r="DV121" s="927">
        <v>13.3</v>
      </c>
      <c r="DW121" s="927"/>
      <c r="DX121" s="927"/>
      <c r="DY121" s="927"/>
      <c r="DZ121" s="928"/>
    </row>
    <row r="122" spans="1:130" s="230" customFormat="1" ht="26.25" customHeight="1" x14ac:dyDescent="0.2">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8364262</v>
      </c>
      <c r="BR122" s="1000"/>
      <c r="BS122" s="1000"/>
      <c r="BT122" s="1000"/>
      <c r="BU122" s="1000"/>
      <c r="BV122" s="1000">
        <v>8034377</v>
      </c>
      <c r="BW122" s="1000"/>
      <c r="BX122" s="1000"/>
      <c r="BY122" s="1000"/>
      <c r="BZ122" s="1000"/>
      <c r="CA122" s="1000">
        <v>7806776</v>
      </c>
      <c r="CB122" s="1000"/>
      <c r="CC122" s="1000"/>
      <c r="CD122" s="1000"/>
      <c r="CE122" s="1000"/>
      <c r="CF122" s="1017">
        <v>157.69999999999999</v>
      </c>
      <c r="CG122" s="1018"/>
      <c r="CH122" s="1018"/>
      <c r="CI122" s="1018"/>
      <c r="CJ122" s="1018"/>
      <c r="CK122" s="1009"/>
      <c r="CL122" s="1010"/>
      <c r="CM122" s="1010"/>
      <c r="CN122" s="1010"/>
      <c r="CO122" s="1011"/>
      <c r="CP122" s="1019" t="s">
        <v>398</v>
      </c>
      <c r="CQ122" s="1020"/>
      <c r="CR122" s="1020"/>
      <c r="CS122" s="1020"/>
      <c r="CT122" s="1020"/>
      <c r="CU122" s="1020"/>
      <c r="CV122" s="1020"/>
      <c r="CW122" s="1020"/>
      <c r="CX122" s="1020"/>
      <c r="CY122" s="1020"/>
      <c r="CZ122" s="1020"/>
      <c r="DA122" s="1020"/>
      <c r="DB122" s="1020"/>
      <c r="DC122" s="1020"/>
      <c r="DD122" s="1020"/>
      <c r="DE122" s="1020"/>
      <c r="DF122" s="1021"/>
      <c r="DG122" s="925">
        <v>27900</v>
      </c>
      <c r="DH122" s="926"/>
      <c r="DI122" s="926"/>
      <c r="DJ122" s="926"/>
      <c r="DK122" s="926"/>
      <c r="DL122" s="926">
        <v>67600</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2">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454</v>
      </c>
      <c r="BP123" s="1005"/>
      <c r="BQ123" s="1063">
        <v>12447684</v>
      </c>
      <c r="BR123" s="1064"/>
      <c r="BS123" s="1064"/>
      <c r="BT123" s="1064"/>
      <c r="BU123" s="1064"/>
      <c r="BV123" s="1064">
        <v>12604138</v>
      </c>
      <c r="BW123" s="1064"/>
      <c r="BX123" s="1064"/>
      <c r="BY123" s="1064"/>
      <c r="BZ123" s="1064"/>
      <c r="CA123" s="1064">
        <v>12328451</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5">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v>5871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2">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2838</v>
      </c>
      <c r="AB126" s="959"/>
      <c r="AC126" s="959"/>
      <c r="AD126" s="959"/>
      <c r="AE126" s="960"/>
      <c r="AF126" s="961">
        <v>2838</v>
      </c>
      <c r="AG126" s="959"/>
      <c r="AH126" s="959"/>
      <c r="AI126" s="959"/>
      <c r="AJ126" s="960"/>
      <c r="AK126" s="961">
        <v>2838</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2">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30316</v>
      </c>
      <c r="AB127" s="959"/>
      <c r="AC127" s="959"/>
      <c r="AD127" s="959"/>
      <c r="AE127" s="960"/>
      <c r="AF127" s="961">
        <v>39062</v>
      </c>
      <c r="AG127" s="959"/>
      <c r="AH127" s="959"/>
      <c r="AI127" s="959"/>
      <c r="AJ127" s="960"/>
      <c r="AK127" s="961">
        <v>36735</v>
      </c>
      <c r="AL127" s="959"/>
      <c r="AM127" s="959"/>
      <c r="AN127" s="959"/>
      <c r="AO127" s="960"/>
      <c r="AP127" s="962">
        <v>0.7</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t="s">
        <v>121</v>
      </c>
      <c r="AB128" s="1046"/>
      <c r="AC128" s="1046"/>
      <c r="AD128" s="1046"/>
      <c r="AE128" s="1047"/>
      <c r="AF128" s="1048" t="s">
        <v>121</v>
      </c>
      <c r="AG128" s="1046"/>
      <c r="AH128" s="1046"/>
      <c r="AI128" s="1046"/>
      <c r="AJ128" s="1047"/>
      <c r="AK128" s="1048" t="s">
        <v>121</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121</v>
      </c>
      <c r="BG128" s="1053"/>
      <c r="BH128" s="1053"/>
      <c r="BI128" s="1053"/>
      <c r="BJ128" s="1053"/>
      <c r="BK128" s="1053"/>
      <c r="BL128" s="1054"/>
      <c r="BM128" s="1052">
        <v>14.63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5708672</v>
      </c>
      <c r="AB129" s="959"/>
      <c r="AC129" s="959"/>
      <c r="AD129" s="959"/>
      <c r="AE129" s="960"/>
      <c r="AF129" s="961">
        <v>5549825</v>
      </c>
      <c r="AG129" s="959"/>
      <c r="AH129" s="959"/>
      <c r="AI129" s="959"/>
      <c r="AJ129" s="960"/>
      <c r="AK129" s="961">
        <v>5630772</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121</v>
      </c>
      <c r="BG129" s="1067"/>
      <c r="BH129" s="1067"/>
      <c r="BI129" s="1067"/>
      <c r="BJ129" s="1067"/>
      <c r="BK129" s="1067"/>
      <c r="BL129" s="1068"/>
      <c r="BM129" s="1066">
        <v>19.63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702493</v>
      </c>
      <c r="AB130" s="959"/>
      <c r="AC130" s="959"/>
      <c r="AD130" s="959"/>
      <c r="AE130" s="960"/>
      <c r="AF130" s="961">
        <v>693900</v>
      </c>
      <c r="AG130" s="959"/>
      <c r="AH130" s="959"/>
      <c r="AI130" s="959"/>
      <c r="AJ130" s="960"/>
      <c r="AK130" s="961">
        <v>680046</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11.6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5006179</v>
      </c>
      <c r="AB131" s="986"/>
      <c r="AC131" s="986"/>
      <c r="AD131" s="986"/>
      <c r="AE131" s="987"/>
      <c r="AF131" s="985">
        <v>4855925</v>
      </c>
      <c r="AG131" s="986"/>
      <c r="AH131" s="986"/>
      <c r="AI131" s="986"/>
      <c r="AJ131" s="987"/>
      <c r="AK131" s="985">
        <v>4950726</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12.45828405</v>
      </c>
      <c r="AB132" s="1097"/>
      <c r="AC132" s="1097"/>
      <c r="AD132" s="1097"/>
      <c r="AE132" s="1098"/>
      <c r="AF132" s="1099">
        <v>11.60454496</v>
      </c>
      <c r="AG132" s="1097"/>
      <c r="AH132" s="1097"/>
      <c r="AI132" s="1097"/>
      <c r="AJ132" s="1098"/>
      <c r="AK132" s="1099">
        <v>10.906218600000001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13.2</v>
      </c>
      <c r="AB133" s="1080"/>
      <c r="AC133" s="1080"/>
      <c r="AD133" s="1080"/>
      <c r="AE133" s="1081"/>
      <c r="AF133" s="1079">
        <v>12.3</v>
      </c>
      <c r="AG133" s="1080"/>
      <c r="AH133" s="1080"/>
      <c r="AI133" s="1080"/>
      <c r="AJ133" s="1081"/>
      <c r="AK133" s="1079">
        <v>11.6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sCjDCio+cqX3Ll5nJxESPXaBZwJjskgFM5syaZjK4OMSuUJDZ7H84/C0WKmMQIKS+FtimIGLQ79X1mqyZmLHw==" saltValue="jF+4XPJJIHOvXEPPane0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BHIFFxt67areNk9QgjoMGqmYJ+HogKvzNBjBYNJ1qcKduafatoILaGsaV2aouvrJ5oZ9uZBVyd/OmN2WbqNmiw==" saltValue="v9OiHU6ECaBLuS+ZZtKm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Rvr7jtTbqfWJ0mfPMxUP5lBt1DbBwSsGDEnWCzuAzFJAFpFoQaWADwpnljinoSy3bdXrkFRSqE+DPiRrnraUA==" saltValue="2ImYNwxqUi0Hi38i0VTO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1543007</v>
      </c>
      <c r="AP9" s="281">
        <v>101627</v>
      </c>
      <c r="AQ9" s="282">
        <v>102178</v>
      </c>
      <c r="AR9" s="283">
        <v>-0.5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263592</v>
      </c>
      <c r="AP10" s="284">
        <v>17361</v>
      </c>
      <c r="AQ10" s="285">
        <v>12375</v>
      </c>
      <c r="AR10" s="286">
        <v>40.299999999999997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3448</v>
      </c>
      <c r="AP11" s="284">
        <v>227</v>
      </c>
      <c r="AQ11" s="285">
        <v>998</v>
      </c>
      <c r="AR11" s="286">
        <v>-77.3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492</v>
      </c>
      <c r="AP12" s="284" t="s">
        <v>492</v>
      </c>
      <c r="AQ12" s="285">
        <v>0</v>
      </c>
      <c r="AR12" s="286" t="s">
        <v>492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30452</v>
      </c>
      <c r="AP13" s="284">
        <v>2006</v>
      </c>
      <c r="AQ13" s="285">
        <v>3569</v>
      </c>
      <c r="AR13" s="286">
        <v>-43.8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16290</v>
      </c>
      <c r="AP14" s="284">
        <v>1073</v>
      </c>
      <c r="AQ14" s="285">
        <v>2201</v>
      </c>
      <c r="AR14" s="286">
        <v>-51.2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-94334</v>
      </c>
      <c r="AP15" s="284">
        <v>-6213</v>
      </c>
      <c r="AQ15" s="285">
        <v>-6242</v>
      </c>
      <c r="AR15" s="286">
        <v>-0.5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1762455</v>
      </c>
      <c r="AP16" s="284">
        <v>116081</v>
      </c>
      <c r="AQ16" s="285">
        <v>115079</v>
      </c>
      <c r="AR16" s="286">
        <v>0.9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10.01</v>
      </c>
      <c r="AP21" s="298">
        <v>9.93</v>
      </c>
      <c r="AQ21" s="299">
        <v>0.08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99.2</v>
      </c>
      <c r="AP22" s="303">
        <v>96.1</v>
      </c>
      <c r="AQ22" s="304">
        <v>3.1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758202</v>
      </c>
      <c r="AP32" s="312">
        <v>49938</v>
      </c>
      <c r="AQ32" s="313">
        <v>55825</v>
      </c>
      <c r="AR32" s="314">
        <v>-10.5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492</v>
      </c>
      <c r="AP33" s="312" t="s">
        <v>492</v>
      </c>
      <c r="AQ33" s="313">
        <v>10</v>
      </c>
      <c r="AR33" s="314" t="s">
        <v>492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492</v>
      </c>
      <c r="AP34" s="312" t="s">
        <v>492</v>
      </c>
      <c r="AQ34" s="313">
        <v>2</v>
      </c>
      <c r="AR34" s="314" t="s">
        <v>492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401528</v>
      </c>
      <c r="AP35" s="312">
        <v>26446</v>
      </c>
      <c r="AQ35" s="313">
        <v>20336</v>
      </c>
      <c r="AR35" s="314">
        <v>30</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20680</v>
      </c>
      <c r="AP36" s="312">
        <v>1362</v>
      </c>
      <c r="AQ36" s="313">
        <v>2951</v>
      </c>
      <c r="AR36" s="314">
        <v>-53.8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39573</v>
      </c>
      <c r="AP37" s="312">
        <v>2606</v>
      </c>
      <c r="AQ37" s="313">
        <v>682</v>
      </c>
      <c r="AR37" s="314">
        <v>282.10000000000002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t="s">
        <v>492</v>
      </c>
      <c r="AP38" s="315" t="s">
        <v>492</v>
      </c>
      <c r="AQ38" s="316">
        <v>2</v>
      </c>
      <c r="AR38" s="304" t="s">
        <v>492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t="s">
        <v>492</v>
      </c>
      <c r="AP39" s="312" t="s">
        <v>492</v>
      </c>
      <c r="AQ39" s="313">
        <v>-2058</v>
      </c>
      <c r="AR39" s="314" t="s">
        <v>492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-680046</v>
      </c>
      <c r="AP40" s="312">
        <v>-44790</v>
      </c>
      <c r="AQ40" s="313">
        <v>-53145</v>
      </c>
      <c r="AR40" s="314">
        <v>-15.7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539937</v>
      </c>
      <c r="AP41" s="312">
        <v>35562</v>
      </c>
      <c r="AQ41" s="313">
        <v>24606</v>
      </c>
      <c r="AR41" s="314">
        <v>44.5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1002705</v>
      </c>
      <c r="AN51" s="334">
        <v>64185</v>
      </c>
      <c r="AO51" s="335">
        <v>19.5</v>
      </c>
      <c r="AP51" s="336">
        <v>83103</v>
      </c>
      <c r="AQ51" s="337">
        <v>-13.8</v>
      </c>
      <c r="AR51" s="338">
        <v>33.299999999999997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456541</v>
      </c>
      <c r="AN52" s="342">
        <v>29224</v>
      </c>
      <c r="AO52" s="343">
        <v>-15.9</v>
      </c>
      <c r="AP52" s="344">
        <v>41378</v>
      </c>
      <c r="AQ52" s="345">
        <v>3.7</v>
      </c>
      <c r="AR52" s="346">
        <v>-19.600000000000001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942011</v>
      </c>
      <c r="AN53" s="334">
        <v>60537</v>
      </c>
      <c r="AO53" s="335">
        <v>-5.7</v>
      </c>
      <c r="AP53" s="336">
        <v>84459</v>
      </c>
      <c r="AQ53" s="337">
        <v>1.6</v>
      </c>
      <c r="AR53" s="338">
        <v>-7.3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364699</v>
      </c>
      <c r="AN54" s="342">
        <v>23437</v>
      </c>
      <c r="AO54" s="343">
        <v>-19.8</v>
      </c>
      <c r="AP54" s="344">
        <v>47314</v>
      </c>
      <c r="AQ54" s="345">
        <v>14.3</v>
      </c>
      <c r="AR54" s="346">
        <v>-34.1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839994</v>
      </c>
      <c r="AN55" s="334">
        <v>54478</v>
      </c>
      <c r="AO55" s="335">
        <v>-10</v>
      </c>
      <c r="AP55" s="336">
        <v>74568</v>
      </c>
      <c r="AQ55" s="337">
        <v>-11.7</v>
      </c>
      <c r="AR55" s="338">
        <v>1.7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353590</v>
      </c>
      <c r="AN56" s="342">
        <v>22932</v>
      </c>
      <c r="AO56" s="343">
        <v>-2.2000000000000002</v>
      </c>
      <c r="AP56" s="344">
        <v>42558</v>
      </c>
      <c r="AQ56" s="345">
        <v>-10.1</v>
      </c>
      <c r="AR56" s="346">
        <v>7.9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624592</v>
      </c>
      <c r="AN57" s="334">
        <v>40986</v>
      </c>
      <c r="AO57" s="335">
        <v>-24.8</v>
      </c>
      <c r="AP57" s="336">
        <v>73693</v>
      </c>
      <c r="AQ57" s="337">
        <v>-1.2</v>
      </c>
      <c r="AR57" s="338">
        <v>-23.6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278342</v>
      </c>
      <c r="AN58" s="342">
        <v>18265</v>
      </c>
      <c r="AO58" s="343">
        <v>-20.399999999999999</v>
      </c>
      <c r="AP58" s="344">
        <v>44203</v>
      </c>
      <c r="AQ58" s="345">
        <v>3.9</v>
      </c>
      <c r="AR58" s="346">
        <v>-24.3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943516</v>
      </c>
      <c r="AN59" s="334">
        <v>62143</v>
      </c>
      <c r="AO59" s="335">
        <v>51.6</v>
      </c>
      <c r="AP59" s="336">
        <v>79401</v>
      </c>
      <c r="AQ59" s="337">
        <v>7.7</v>
      </c>
      <c r="AR59" s="338">
        <v>43.9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540189</v>
      </c>
      <c r="AN60" s="342">
        <v>35579</v>
      </c>
      <c r="AO60" s="343">
        <v>94.8</v>
      </c>
      <c r="AP60" s="344">
        <v>49347</v>
      </c>
      <c r="AQ60" s="345">
        <v>11.6</v>
      </c>
      <c r="AR60" s="346">
        <v>83.2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870564</v>
      </c>
      <c r="AN61" s="349">
        <v>56466</v>
      </c>
      <c r="AO61" s="350">
        <v>6.1</v>
      </c>
      <c r="AP61" s="351">
        <v>79045</v>
      </c>
      <c r="AQ61" s="352">
        <v>-3.5</v>
      </c>
      <c r="AR61" s="338">
        <v>9.6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398672</v>
      </c>
      <c r="AN62" s="342">
        <v>25887</v>
      </c>
      <c r="AO62" s="343">
        <v>7.3</v>
      </c>
      <c r="AP62" s="344">
        <v>44960</v>
      </c>
      <c r="AQ62" s="345">
        <v>4.7</v>
      </c>
      <c r="AR62" s="346">
        <v>2.6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8gZf4Q/OojHMb0BddctdyQCup5UD+j6PYwhcbKhz44cKaOBQZGsoM2AEPbqsJsYFV+tzOOvVUNhlZ8bF6TS9jw==" saltValue="iTI0fvFuvFaOy6wVmwWO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0" spans="125:125" ht="13.5" hidden="1" customHeight="1" x14ac:dyDescent="0.2"/>
    <row r="121" spans="125:125" ht="13.5" hidden="1" customHeight="1" x14ac:dyDescent="0.2">
      <c r="DU121" s="259"/>
    </row>
  </sheetData>
  <sheetProtection algorithmName="SHA-512" hashValue="XR8ChIXqjLZ5Yd1NLG/sVprgTgTmYcbF9T2atmlfUoUEpZnJKNoVKUsPJ8fxPwjiU5f+vO09rRANFIUvjmWZKA==" saltValue="aMBdMuhQF5WRMElXHdyf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VtLAN2wkqAdHuNWQyrxoNJJLsrr+DSJS6xxZ6M4E1caTc5SPr52XOEPghbr+MdJcnGTcG3DI4+vk/VqfeKrZgw==" saltValue="aUfCPx7jzqYcqxxodbm+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39" t="s">
        <v>3</v>
      </c>
      <c r="D47" s="1139"/>
      <c r="E47" s="1140"/>
      <c r="F47" s="11">
        <v>40.04</v>
      </c>
      <c r="G47" s="12">
        <v>39.29</v>
      </c>
      <c r="H47" s="12">
        <v>37.82</v>
      </c>
      <c r="I47" s="12">
        <v>42.62</v>
      </c>
      <c r="J47" s="13">
        <v>40.24</v>
      </c>
    </row>
    <row r="48" spans="2:10" ht="57.75" customHeight="1" x14ac:dyDescent="0.2">
      <c r="B48" s="14"/>
      <c r="C48" s="1141" t="s">
        <v>4</v>
      </c>
      <c r="D48" s="1141"/>
      <c r="E48" s="1142"/>
      <c r="F48" s="15">
        <v>6.24</v>
      </c>
      <c r="G48" s="16">
        <v>7.54</v>
      </c>
      <c r="H48" s="16">
        <v>7</v>
      </c>
      <c r="I48" s="16">
        <v>5.32</v>
      </c>
      <c r="J48" s="17">
        <v>8.9600000000000009</v>
      </c>
    </row>
    <row r="49" spans="2:10" ht="57.75" customHeight="1" thickBot="1" x14ac:dyDescent="0.25">
      <c r="B49" s="18"/>
      <c r="C49" s="1143" t="s">
        <v>5</v>
      </c>
      <c r="D49" s="1143"/>
      <c r="E49" s="1144"/>
      <c r="F49" s="19" t="s">
        <v>535</v>
      </c>
      <c r="G49" s="20" t="s">
        <v>536</v>
      </c>
      <c r="H49" s="20" t="s">
        <v>537</v>
      </c>
      <c r="I49" s="20" t="s">
        <v>538</v>
      </c>
      <c r="J49" s="21" t="s">
        <v>539</v>
      </c>
    </row>
    <row r="50" spans="2:10" ht="13.2" x14ac:dyDescent="0.2"/>
  </sheetData>
  <sheetProtection algorithmName="SHA-512" hashValue="fArNTXYzCzcqYrZhWunKH/xk41CPE2xByF8+sp+9fqKcUzaYgV+oDd+ll/BG/6TQkQ3LvIUMRR6rJTzZvYRNSg==" saltValue="URlz1XIxRZoFpJqVPxPa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51" t="s">
        <v>540</v>
      </c>
      <c r="D34" s="1151"/>
      <c r="E34" s="1152"/>
      <c r="F34" s="32">
        <v>9.92</v>
      </c>
      <c r="G34" s="33">
        <v>11.56</v>
      </c>
      <c r="H34" s="33">
        <v>10.73</v>
      </c>
      <c r="I34" s="33">
        <v>12.1</v>
      </c>
      <c r="J34" s="34">
        <v>12.71</v>
      </c>
      <c r="K34" s="22"/>
      <c r="L34" s="22"/>
      <c r="M34" s="22"/>
      <c r="N34" s="22"/>
      <c r="O34" s="22"/>
      <c r="P34" s="22"/>
    </row>
    <row r="35" spans="1:16" ht="39" customHeight="1" x14ac:dyDescent="0.2">
      <c r="A35" s="22"/>
      <c r="B35" s="35"/>
      <c r="C35" s="1145" t="s">
        <v>541</v>
      </c>
      <c r="D35" s="1146"/>
      <c r="E35" s="1147"/>
      <c r="F35" s="36">
        <v>6.23</v>
      </c>
      <c r="G35" s="37">
        <v>7.54</v>
      </c>
      <c r="H35" s="37">
        <v>6.99</v>
      </c>
      <c r="I35" s="37">
        <v>5.31</v>
      </c>
      <c r="J35" s="38">
        <v>8.9600000000000009</v>
      </c>
      <c r="K35" s="22"/>
      <c r="L35" s="22"/>
      <c r="M35" s="22"/>
      <c r="N35" s="22"/>
      <c r="O35" s="22"/>
      <c r="P35" s="22"/>
    </row>
    <row r="36" spans="1:16" ht="39" customHeight="1" x14ac:dyDescent="0.2">
      <c r="A36" s="22"/>
      <c r="B36" s="35"/>
      <c r="C36" s="1145" t="s">
        <v>542</v>
      </c>
      <c r="D36" s="1146"/>
      <c r="E36" s="1147"/>
      <c r="F36" s="36">
        <v>1.45</v>
      </c>
      <c r="G36" s="37">
        <v>2.38</v>
      </c>
      <c r="H36" s="37">
        <v>3.09</v>
      </c>
      <c r="I36" s="37">
        <v>3.31</v>
      </c>
      <c r="J36" s="38">
        <v>5.36</v>
      </c>
      <c r="K36" s="22"/>
      <c r="L36" s="22"/>
      <c r="M36" s="22"/>
      <c r="N36" s="22"/>
      <c r="O36" s="22"/>
      <c r="P36" s="22"/>
    </row>
    <row r="37" spans="1:16" ht="39" customHeight="1" x14ac:dyDescent="0.2">
      <c r="A37" s="22"/>
      <c r="B37" s="35"/>
      <c r="C37" s="1145" t="s">
        <v>543</v>
      </c>
      <c r="D37" s="1146"/>
      <c r="E37" s="1147"/>
      <c r="F37" s="36">
        <v>0.4</v>
      </c>
      <c r="G37" s="37">
        <v>0.82</v>
      </c>
      <c r="H37" s="37">
        <v>0.8</v>
      </c>
      <c r="I37" s="37">
        <v>1.48</v>
      </c>
      <c r="J37" s="38">
        <v>1.88</v>
      </c>
      <c r="K37" s="22"/>
      <c r="L37" s="22"/>
      <c r="M37" s="22"/>
      <c r="N37" s="22"/>
      <c r="O37" s="22"/>
      <c r="P37" s="22"/>
    </row>
    <row r="38" spans="1:16" ht="39" customHeight="1" x14ac:dyDescent="0.2">
      <c r="A38" s="22"/>
      <c r="B38" s="35"/>
      <c r="C38" s="1145" t="s">
        <v>544</v>
      </c>
      <c r="D38" s="1146"/>
      <c r="E38" s="1147"/>
      <c r="F38" s="36">
        <v>0.27</v>
      </c>
      <c r="G38" s="37">
        <v>0.59</v>
      </c>
      <c r="H38" s="37">
        <v>0.96</v>
      </c>
      <c r="I38" s="37">
        <v>0.65</v>
      </c>
      <c r="J38" s="38">
        <v>0.53</v>
      </c>
      <c r="K38" s="22"/>
      <c r="L38" s="22"/>
      <c r="M38" s="22"/>
      <c r="N38" s="22"/>
      <c r="O38" s="22"/>
      <c r="P38" s="22"/>
    </row>
    <row r="39" spans="1:16" ht="39" customHeight="1" x14ac:dyDescent="0.2">
      <c r="A39" s="22"/>
      <c r="B39" s="35"/>
      <c r="C39" s="1145" t="s">
        <v>545</v>
      </c>
      <c r="D39" s="1146"/>
      <c r="E39" s="1147"/>
      <c r="F39" s="36">
        <v>0.56999999999999995</v>
      </c>
      <c r="G39" s="37">
        <v>0.6</v>
      </c>
      <c r="H39" s="37">
        <v>0.45</v>
      </c>
      <c r="I39" s="37">
        <v>0.59</v>
      </c>
      <c r="J39" s="38">
        <v>0.43</v>
      </c>
      <c r="K39" s="22"/>
      <c r="L39" s="22"/>
      <c r="M39" s="22"/>
      <c r="N39" s="22"/>
      <c r="O39" s="22"/>
      <c r="P39" s="22"/>
    </row>
    <row r="40" spans="1:16" ht="39" customHeight="1" x14ac:dyDescent="0.2">
      <c r="A40" s="22"/>
      <c r="B40" s="35"/>
      <c r="C40" s="1145" t="s">
        <v>546</v>
      </c>
      <c r="D40" s="1146"/>
      <c r="E40" s="1147"/>
      <c r="F40" s="36">
        <v>0.05</v>
      </c>
      <c r="G40" s="37">
        <v>0.12</v>
      </c>
      <c r="H40" s="37">
        <v>0.17</v>
      </c>
      <c r="I40" s="37">
        <v>0.18</v>
      </c>
      <c r="J40" s="38">
        <v>7.0000000000000007E-2</v>
      </c>
      <c r="K40" s="22"/>
      <c r="L40" s="22"/>
      <c r="M40" s="22"/>
      <c r="N40" s="22"/>
      <c r="O40" s="22"/>
      <c r="P40" s="22"/>
    </row>
    <row r="41" spans="1:16" ht="39" customHeight="1" x14ac:dyDescent="0.2">
      <c r="A41" s="22"/>
      <c r="B41" s="35"/>
      <c r="C41" s="1145" t="s">
        <v>547</v>
      </c>
      <c r="D41" s="1146"/>
      <c r="E41" s="1147"/>
      <c r="F41" s="36">
        <v>0.02</v>
      </c>
      <c r="G41" s="37">
        <v>0.02</v>
      </c>
      <c r="H41" s="37">
        <v>0.01</v>
      </c>
      <c r="I41" s="37">
        <v>0.01</v>
      </c>
      <c r="J41" s="38">
        <v>0.02</v>
      </c>
      <c r="K41" s="22"/>
      <c r="L41" s="22"/>
      <c r="M41" s="22"/>
      <c r="N41" s="22"/>
      <c r="O41" s="22"/>
      <c r="P41" s="22"/>
    </row>
    <row r="42" spans="1:16" ht="39" customHeight="1" x14ac:dyDescent="0.2">
      <c r="A42" s="22"/>
      <c r="B42" s="39"/>
      <c r="C42" s="1145" t="s">
        <v>548</v>
      </c>
      <c r="D42" s="1146"/>
      <c r="E42" s="1147"/>
      <c r="F42" s="36" t="s">
        <v>492</v>
      </c>
      <c r="G42" s="37" t="s">
        <v>492</v>
      </c>
      <c r="H42" s="37" t="s">
        <v>492</v>
      </c>
      <c r="I42" s="37" t="s">
        <v>492</v>
      </c>
      <c r="J42" s="38" t="s">
        <v>492</v>
      </c>
      <c r="K42" s="22"/>
      <c r="L42" s="22"/>
      <c r="M42" s="22"/>
      <c r="N42" s="22"/>
      <c r="O42" s="22"/>
      <c r="P42" s="22"/>
    </row>
    <row r="43" spans="1:16" ht="39" customHeight="1" thickBot="1" x14ac:dyDescent="0.25">
      <c r="A43" s="22"/>
      <c r="B43" s="40"/>
      <c r="C43" s="1148" t="s">
        <v>549</v>
      </c>
      <c r="D43" s="1149"/>
      <c r="E43" s="1150"/>
      <c r="F43" s="41">
        <v>0.01</v>
      </c>
      <c r="G43" s="42">
        <v>0.01</v>
      </c>
      <c r="H43" s="42">
        <v>0.01</v>
      </c>
      <c r="I43" s="42">
        <v>0.01</v>
      </c>
      <c r="J43" s="43">
        <v>0.01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2i/QmbfLzlzeD1L7flYHNHxwhKXXwbu6BIA0tARaNsttNF98pXnBjg3uPYZWvZ5Ih0ZD82/hXV5HG+XdN9RCw==" saltValue="F4qcTBLPbhhUgsq3W3YZ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919</v>
      </c>
      <c r="L45" s="60">
        <v>859</v>
      </c>
      <c r="M45" s="60">
        <v>891</v>
      </c>
      <c r="N45" s="60">
        <v>822</v>
      </c>
      <c r="O45" s="61">
        <v>758</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492</v>
      </c>
      <c r="L47" s="64" t="s">
        <v>492</v>
      </c>
      <c r="M47" s="64" t="s">
        <v>492</v>
      </c>
      <c r="N47" s="64" t="s">
        <v>492</v>
      </c>
      <c r="O47" s="65" t="s">
        <v>492</v>
      </c>
      <c r="P47" s="48"/>
      <c r="Q47" s="48"/>
      <c r="R47" s="48"/>
      <c r="S47" s="48"/>
      <c r="T47" s="48"/>
      <c r="U47" s="48"/>
    </row>
    <row r="48" spans="1:21" ht="30.75" customHeight="1" x14ac:dyDescent="0.2">
      <c r="A48" s="48"/>
      <c r="B48" s="1155"/>
      <c r="C48" s="1156"/>
      <c r="D48" s="62"/>
      <c r="E48" s="1161" t="s">
        <v>13</v>
      </c>
      <c r="F48" s="1161"/>
      <c r="G48" s="1161"/>
      <c r="H48" s="1161"/>
      <c r="I48" s="1161"/>
      <c r="J48" s="1162"/>
      <c r="K48" s="63">
        <v>404</v>
      </c>
      <c r="L48" s="64">
        <v>406</v>
      </c>
      <c r="M48" s="64">
        <v>386</v>
      </c>
      <c r="N48" s="64">
        <v>374</v>
      </c>
      <c r="O48" s="65">
        <v>402</v>
      </c>
      <c r="P48" s="48"/>
      <c r="Q48" s="48"/>
      <c r="R48" s="48"/>
      <c r="S48" s="48"/>
      <c r="T48" s="48"/>
      <c r="U48" s="48"/>
    </row>
    <row r="49" spans="1:21" ht="30.75" customHeight="1" x14ac:dyDescent="0.2">
      <c r="A49" s="48"/>
      <c r="B49" s="1155"/>
      <c r="C49" s="1156"/>
      <c r="D49" s="62"/>
      <c r="E49" s="1161" t="s">
        <v>14</v>
      </c>
      <c r="F49" s="1161"/>
      <c r="G49" s="1161"/>
      <c r="H49" s="1161"/>
      <c r="I49" s="1161"/>
      <c r="J49" s="1162"/>
      <c r="K49" s="63">
        <v>15</v>
      </c>
      <c r="L49" s="64">
        <v>15</v>
      </c>
      <c r="M49" s="64">
        <v>16</v>
      </c>
      <c r="N49" s="64">
        <v>19</v>
      </c>
      <c r="O49" s="65">
        <v>21</v>
      </c>
      <c r="P49" s="48"/>
      <c r="Q49" s="48"/>
      <c r="R49" s="48"/>
      <c r="S49" s="48"/>
      <c r="T49" s="48"/>
      <c r="U49" s="48"/>
    </row>
    <row r="50" spans="1:21" ht="30.75" customHeight="1" x14ac:dyDescent="0.2">
      <c r="A50" s="48"/>
      <c r="B50" s="1155"/>
      <c r="C50" s="1156"/>
      <c r="D50" s="62"/>
      <c r="E50" s="1161" t="s">
        <v>15</v>
      </c>
      <c r="F50" s="1161"/>
      <c r="G50" s="1161"/>
      <c r="H50" s="1161"/>
      <c r="I50" s="1161"/>
      <c r="J50" s="1162"/>
      <c r="K50" s="63">
        <v>28</v>
      </c>
      <c r="L50" s="64">
        <v>32</v>
      </c>
      <c r="M50" s="64">
        <v>33</v>
      </c>
      <c r="N50" s="64">
        <v>42</v>
      </c>
      <c r="O50" s="65">
        <v>40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492</v>
      </c>
      <c r="L51" s="64" t="s">
        <v>492</v>
      </c>
      <c r="M51" s="64" t="s">
        <v>492</v>
      </c>
      <c r="N51" s="64" t="s">
        <v>492</v>
      </c>
      <c r="O51" s="65" t="s">
        <v>492</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738</v>
      </c>
      <c r="L52" s="64">
        <v>699</v>
      </c>
      <c r="M52" s="64">
        <v>702</v>
      </c>
      <c r="N52" s="64">
        <v>694</v>
      </c>
      <c r="O52" s="65">
        <v>680</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628</v>
      </c>
      <c r="L53" s="69">
        <v>613</v>
      </c>
      <c r="M53" s="69">
        <v>624</v>
      </c>
      <c r="N53" s="69">
        <v>563</v>
      </c>
      <c r="O53" s="70">
        <v>541</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KI7xhdy2vHiJxqusMuLh8HepoFUFJ2aR+EFg5FwMemcukVKyIHPzNcsQz0mpM9yOW8MsvNEHrgZX53zBXaczg==" saltValue="DNNnvev2Qw3LXIiBDk6c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84" t="s">
        <v>30</v>
      </c>
      <c r="C41" s="1185"/>
      <c r="D41" s="105"/>
      <c r="E41" s="1190" t="s">
        <v>31</v>
      </c>
      <c r="F41" s="1190"/>
      <c r="G41" s="1190"/>
      <c r="H41" s="1191"/>
      <c r="I41" s="355">
        <v>7066</v>
      </c>
      <c r="J41" s="356">
        <v>7024</v>
      </c>
      <c r="K41" s="356">
        <v>6825</v>
      </c>
      <c r="L41" s="356">
        <v>6500</v>
      </c>
      <c r="M41" s="357">
        <v>6396</v>
      </c>
    </row>
    <row r="42" spans="2:13" ht="27.75" customHeight="1" x14ac:dyDescent="0.2">
      <c r="B42" s="1186"/>
      <c r="C42" s="1187"/>
      <c r="D42" s="106"/>
      <c r="E42" s="1192" t="s">
        <v>32</v>
      </c>
      <c r="F42" s="1192"/>
      <c r="G42" s="1192"/>
      <c r="H42" s="1193"/>
      <c r="I42" s="358">
        <v>27</v>
      </c>
      <c r="J42" s="359">
        <v>23</v>
      </c>
      <c r="K42" s="359">
        <v>21</v>
      </c>
      <c r="L42" s="359">
        <v>18</v>
      </c>
      <c r="M42" s="360">
        <v>16</v>
      </c>
    </row>
    <row r="43" spans="2:13" ht="27.75" customHeight="1" x14ac:dyDescent="0.2">
      <c r="B43" s="1186"/>
      <c r="C43" s="1187"/>
      <c r="D43" s="106"/>
      <c r="E43" s="1192" t="s">
        <v>33</v>
      </c>
      <c r="F43" s="1192"/>
      <c r="G43" s="1192"/>
      <c r="H43" s="1193"/>
      <c r="I43" s="358">
        <v>4212</v>
      </c>
      <c r="J43" s="359">
        <v>3774</v>
      </c>
      <c r="K43" s="359">
        <v>3282</v>
      </c>
      <c r="L43" s="359">
        <v>3196</v>
      </c>
      <c r="M43" s="360">
        <v>2956</v>
      </c>
    </row>
    <row r="44" spans="2:13" ht="27.75" customHeight="1" x14ac:dyDescent="0.2">
      <c r="B44" s="1186"/>
      <c r="C44" s="1187"/>
      <c r="D44" s="106"/>
      <c r="E44" s="1192" t="s">
        <v>34</v>
      </c>
      <c r="F44" s="1192"/>
      <c r="G44" s="1192"/>
      <c r="H44" s="1193"/>
      <c r="I44" s="358">
        <v>218</v>
      </c>
      <c r="J44" s="359">
        <v>212</v>
      </c>
      <c r="K44" s="359">
        <v>205</v>
      </c>
      <c r="L44" s="359">
        <v>190</v>
      </c>
      <c r="M44" s="360">
        <v>172</v>
      </c>
    </row>
    <row r="45" spans="2:13" ht="27.75" customHeight="1" x14ac:dyDescent="0.2">
      <c r="B45" s="1186"/>
      <c r="C45" s="1187"/>
      <c r="D45" s="106"/>
      <c r="E45" s="1192" t="s">
        <v>35</v>
      </c>
      <c r="F45" s="1192"/>
      <c r="G45" s="1192"/>
      <c r="H45" s="1193"/>
      <c r="I45" s="358">
        <v>1376</v>
      </c>
      <c r="J45" s="359">
        <v>1337</v>
      </c>
      <c r="K45" s="359">
        <v>1328</v>
      </c>
      <c r="L45" s="359">
        <v>1299</v>
      </c>
      <c r="M45" s="360">
        <v>1268</v>
      </c>
    </row>
    <row r="46" spans="2:13" ht="27.75" customHeight="1" x14ac:dyDescent="0.2">
      <c r="B46" s="1186"/>
      <c r="C46" s="1187"/>
      <c r="D46" s="107"/>
      <c r="E46" s="1192" t="s">
        <v>36</v>
      </c>
      <c r="F46" s="1192"/>
      <c r="G46" s="1192"/>
      <c r="H46" s="1193"/>
      <c r="I46" s="358" t="s">
        <v>492</v>
      </c>
      <c r="J46" s="359" t="s">
        <v>492</v>
      </c>
      <c r="K46" s="359" t="s">
        <v>492</v>
      </c>
      <c r="L46" s="359" t="s">
        <v>492</v>
      </c>
      <c r="M46" s="360" t="s">
        <v>492</v>
      </c>
    </row>
    <row r="47" spans="2:13" ht="27.75" customHeight="1" x14ac:dyDescent="0.2">
      <c r="B47" s="1186"/>
      <c r="C47" s="1187"/>
      <c r="D47" s="108"/>
      <c r="E47" s="1194" t="s">
        <v>37</v>
      </c>
      <c r="F47" s="1195"/>
      <c r="G47" s="1195"/>
      <c r="H47" s="1196"/>
      <c r="I47" s="358" t="s">
        <v>492</v>
      </c>
      <c r="J47" s="359" t="s">
        <v>492</v>
      </c>
      <c r="K47" s="359" t="s">
        <v>492</v>
      </c>
      <c r="L47" s="359" t="s">
        <v>492</v>
      </c>
      <c r="M47" s="360" t="s">
        <v>492</v>
      </c>
    </row>
    <row r="48" spans="2:13" ht="27.75" customHeight="1" x14ac:dyDescent="0.2">
      <c r="B48" s="1186"/>
      <c r="C48" s="1187"/>
      <c r="D48" s="106"/>
      <c r="E48" s="1192" t="s">
        <v>38</v>
      </c>
      <c r="F48" s="1192"/>
      <c r="G48" s="1192"/>
      <c r="H48" s="1193"/>
      <c r="I48" s="358" t="s">
        <v>492</v>
      </c>
      <c r="J48" s="359" t="s">
        <v>492</v>
      </c>
      <c r="K48" s="359" t="s">
        <v>492</v>
      </c>
      <c r="L48" s="359" t="s">
        <v>492</v>
      </c>
      <c r="M48" s="360" t="s">
        <v>492</v>
      </c>
    </row>
    <row r="49" spans="2:13" ht="27.75" customHeight="1" x14ac:dyDescent="0.2">
      <c r="B49" s="1188"/>
      <c r="C49" s="1189"/>
      <c r="D49" s="106"/>
      <c r="E49" s="1192" t="s">
        <v>39</v>
      </c>
      <c r="F49" s="1192"/>
      <c r="G49" s="1192"/>
      <c r="H49" s="1193"/>
      <c r="I49" s="358" t="s">
        <v>492</v>
      </c>
      <c r="J49" s="359" t="s">
        <v>492</v>
      </c>
      <c r="K49" s="359" t="s">
        <v>492</v>
      </c>
      <c r="L49" s="359" t="s">
        <v>492</v>
      </c>
      <c r="M49" s="360" t="s">
        <v>492</v>
      </c>
    </row>
    <row r="50" spans="2:13" ht="27.75" customHeight="1" x14ac:dyDescent="0.2">
      <c r="B50" s="1197" t="s">
        <v>40</v>
      </c>
      <c r="C50" s="1198"/>
      <c r="D50" s="109"/>
      <c r="E50" s="1192" t="s">
        <v>41</v>
      </c>
      <c r="F50" s="1192"/>
      <c r="G50" s="1192"/>
      <c r="H50" s="1193"/>
      <c r="I50" s="358">
        <v>3740</v>
      </c>
      <c r="J50" s="359">
        <v>3801</v>
      </c>
      <c r="K50" s="359">
        <v>4083</v>
      </c>
      <c r="L50" s="359">
        <v>4569</v>
      </c>
      <c r="M50" s="360">
        <v>4522</v>
      </c>
    </row>
    <row r="51" spans="2:13" ht="27.75" customHeight="1" x14ac:dyDescent="0.2">
      <c r="B51" s="1186"/>
      <c r="C51" s="1187"/>
      <c r="D51" s="106"/>
      <c r="E51" s="1192" t="s">
        <v>42</v>
      </c>
      <c r="F51" s="1192"/>
      <c r="G51" s="1192"/>
      <c r="H51" s="1193"/>
      <c r="I51" s="358" t="s">
        <v>492</v>
      </c>
      <c r="J51" s="359" t="s">
        <v>492</v>
      </c>
      <c r="K51" s="359" t="s">
        <v>492</v>
      </c>
      <c r="L51" s="359">
        <v>0</v>
      </c>
      <c r="M51" s="360" t="s">
        <v>492</v>
      </c>
    </row>
    <row r="52" spans="2:13" ht="27.75" customHeight="1" x14ac:dyDescent="0.2">
      <c r="B52" s="1188"/>
      <c r="C52" s="1189"/>
      <c r="D52" s="106"/>
      <c r="E52" s="1192" t="s">
        <v>43</v>
      </c>
      <c r="F52" s="1192"/>
      <c r="G52" s="1192"/>
      <c r="H52" s="1193"/>
      <c r="I52" s="358">
        <v>8738</v>
      </c>
      <c r="J52" s="359">
        <v>8601</v>
      </c>
      <c r="K52" s="359">
        <v>8364</v>
      </c>
      <c r="L52" s="359">
        <v>8034</v>
      </c>
      <c r="M52" s="360">
        <v>7807</v>
      </c>
    </row>
    <row r="53" spans="2:13" ht="27.75" customHeight="1" thickBot="1" x14ac:dyDescent="0.25">
      <c r="B53" s="1199" t="s">
        <v>19</v>
      </c>
      <c r="C53" s="1200"/>
      <c r="D53" s="110"/>
      <c r="E53" s="1201" t="s">
        <v>44</v>
      </c>
      <c r="F53" s="1201"/>
      <c r="G53" s="1201"/>
      <c r="H53" s="1202"/>
      <c r="I53" s="361">
        <v>420</v>
      </c>
      <c r="J53" s="362">
        <v>-31</v>
      </c>
      <c r="K53" s="362">
        <v>-787</v>
      </c>
      <c r="L53" s="362">
        <v>-1401</v>
      </c>
      <c r="M53" s="363">
        <v>-1521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4fE2oXSg6VkKslFDwmYW7TTk9UeQ0jTcBST41X+v/qQYL9vpy7D5Pbs+bW21HtK0MJ03geX58OPdNeA95FzONg==" saltValue="wwCvnTh8n+mWMy+PqgD6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532</v>
      </c>
      <c r="G54" s="119" t="s">
        <v>533</v>
      </c>
      <c r="H54" s="120" t="s">
        <v>534</v>
      </c>
    </row>
    <row r="55" spans="2:8" ht="52.5" customHeight="1" x14ac:dyDescent="0.2">
      <c r="B55" s="121"/>
      <c r="C55" s="1211" t="s">
        <v>46</v>
      </c>
      <c r="D55" s="1211"/>
      <c r="E55" s="1212"/>
      <c r="F55" s="122">
        <v>2159</v>
      </c>
      <c r="G55" s="122">
        <v>2365</v>
      </c>
      <c r="H55" s="123">
        <v>2266</v>
      </c>
    </row>
    <row r="56" spans="2:8" ht="52.5" customHeight="1" x14ac:dyDescent="0.2">
      <c r="B56" s="124"/>
      <c r="C56" s="1213" t="s">
        <v>47</v>
      </c>
      <c r="D56" s="1213"/>
      <c r="E56" s="1214"/>
      <c r="F56" s="125">
        <v>351</v>
      </c>
      <c r="G56" s="125">
        <v>450</v>
      </c>
      <c r="H56" s="126">
        <v>450</v>
      </c>
    </row>
    <row r="57" spans="2:8" ht="53.25" customHeight="1" x14ac:dyDescent="0.2">
      <c r="B57" s="124"/>
      <c r="C57" s="1215" t="s">
        <v>48</v>
      </c>
      <c r="D57" s="1215"/>
      <c r="E57" s="1216"/>
      <c r="F57" s="127">
        <v>1080</v>
      </c>
      <c r="G57" s="127">
        <v>1253</v>
      </c>
      <c r="H57" s="128">
        <v>1288</v>
      </c>
    </row>
    <row r="58" spans="2:8" ht="45.75" customHeight="1" x14ac:dyDescent="0.2">
      <c r="B58" s="129"/>
      <c r="C58" s="1203" t="s">
        <v>555</v>
      </c>
      <c r="D58" s="1204"/>
      <c r="E58" s="1205"/>
      <c r="F58" s="130">
        <v>500</v>
      </c>
      <c r="G58" s="130">
        <v>600</v>
      </c>
      <c r="H58" s="131">
        <v>505</v>
      </c>
    </row>
    <row r="59" spans="2:8" ht="45.75" customHeight="1" x14ac:dyDescent="0.2">
      <c r="B59" s="129"/>
      <c r="C59" s="1203" t="s">
        <v>556</v>
      </c>
      <c r="D59" s="1204"/>
      <c r="E59" s="1205"/>
      <c r="F59" s="130">
        <v>228</v>
      </c>
      <c r="G59" s="130">
        <v>299</v>
      </c>
      <c r="H59" s="131">
        <v>431</v>
      </c>
    </row>
    <row r="60" spans="2:8" ht="45.75" customHeight="1" x14ac:dyDescent="0.2">
      <c r="B60" s="129"/>
      <c r="C60" s="1203" t="s">
        <v>557</v>
      </c>
      <c r="D60" s="1204"/>
      <c r="E60" s="1205"/>
      <c r="F60" s="130">
        <v>102</v>
      </c>
      <c r="G60" s="130">
        <v>100</v>
      </c>
      <c r="H60" s="131">
        <v>101</v>
      </c>
    </row>
    <row r="61" spans="2:8" ht="45.75" customHeight="1" x14ac:dyDescent="0.2">
      <c r="B61" s="129"/>
      <c r="C61" s="1203" t="s">
        <v>558</v>
      </c>
      <c r="D61" s="1204"/>
      <c r="E61" s="1205"/>
      <c r="F61" s="130">
        <v>100</v>
      </c>
      <c r="G61" s="130">
        <v>100</v>
      </c>
      <c r="H61" s="131">
        <v>100</v>
      </c>
    </row>
    <row r="62" spans="2:8" ht="45.75" customHeight="1" thickBot="1" x14ac:dyDescent="0.25">
      <c r="B62" s="132"/>
      <c r="C62" s="1206" t="s">
        <v>559</v>
      </c>
      <c r="D62" s="1207"/>
      <c r="E62" s="1208"/>
      <c r="F62" s="133">
        <v>55</v>
      </c>
      <c r="G62" s="133">
        <v>55</v>
      </c>
      <c r="H62" s="134">
        <v>54</v>
      </c>
    </row>
    <row r="63" spans="2:8" ht="52.5" customHeight="1" thickBot="1" x14ac:dyDescent="0.25">
      <c r="B63" s="135"/>
      <c r="C63" s="1209" t="s">
        <v>49</v>
      </c>
      <c r="D63" s="1209"/>
      <c r="E63" s="1210"/>
      <c r="F63" s="136">
        <v>3591</v>
      </c>
      <c r="G63" s="136">
        <v>4068</v>
      </c>
      <c r="H63" s="137">
        <v>4004</v>
      </c>
    </row>
    <row r="64" spans="2:8" ht="13.2" x14ac:dyDescent="0.2"/>
  </sheetData>
  <sheetProtection algorithmName="SHA-512" hashValue="yMYEXKXFIknE3ioW6c74RiGYNMTNTZK33maeHsR4ObLFbt6n+o06A2JllJ8bew/sVdcg4gVc73iXLhEL78A9EQ==" saltValue="pRZrVesEQ8zWZps8CB+I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64185</v>
      </c>
      <c r="E3" s="156"/>
      <c r="F3" s="157">
        <v>83103</v>
      </c>
      <c r="G3" s="158"/>
      <c r="H3" s="159"/>
    </row>
    <row r="4" spans="1:8" x14ac:dyDescent="0.2">
      <c r="A4" s="160"/>
      <c r="B4" s="161"/>
      <c r="C4" s="162"/>
      <c r="D4" s="163">
        <v>29224</v>
      </c>
      <c r="E4" s="164"/>
      <c r="F4" s="165">
        <v>41378</v>
      </c>
      <c r="G4" s="166"/>
      <c r="H4" s="167"/>
    </row>
    <row r="5" spans="1:8" x14ac:dyDescent="0.2">
      <c r="A5" s="148" t="s">
        <v>524</v>
      </c>
      <c r="B5" s="153"/>
      <c r="C5" s="154"/>
      <c r="D5" s="155">
        <v>60537</v>
      </c>
      <c r="E5" s="156"/>
      <c r="F5" s="157">
        <v>84459</v>
      </c>
      <c r="G5" s="158"/>
      <c r="H5" s="159"/>
    </row>
    <row r="6" spans="1:8" x14ac:dyDescent="0.2">
      <c r="A6" s="160"/>
      <c r="B6" s="161"/>
      <c r="C6" s="162"/>
      <c r="D6" s="163">
        <v>23437</v>
      </c>
      <c r="E6" s="164"/>
      <c r="F6" s="165">
        <v>47314</v>
      </c>
      <c r="G6" s="166"/>
      <c r="H6" s="167"/>
    </row>
    <row r="7" spans="1:8" x14ac:dyDescent="0.2">
      <c r="A7" s="148" t="s">
        <v>525</v>
      </c>
      <c r="B7" s="153"/>
      <c r="C7" s="154"/>
      <c r="D7" s="155">
        <v>54478</v>
      </c>
      <c r="E7" s="156"/>
      <c r="F7" s="157">
        <v>74568</v>
      </c>
      <c r="G7" s="158"/>
      <c r="H7" s="159"/>
    </row>
    <row r="8" spans="1:8" x14ac:dyDescent="0.2">
      <c r="A8" s="160"/>
      <c r="B8" s="161"/>
      <c r="C8" s="162"/>
      <c r="D8" s="163">
        <v>22932</v>
      </c>
      <c r="E8" s="164"/>
      <c r="F8" s="165">
        <v>42558</v>
      </c>
      <c r="G8" s="166"/>
      <c r="H8" s="167"/>
    </row>
    <row r="9" spans="1:8" x14ac:dyDescent="0.2">
      <c r="A9" s="148" t="s">
        <v>526</v>
      </c>
      <c r="B9" s="153"/>
      <c r="C9" s="154"/>
      <c r="D9" s="155">
        <v>40986</v>
      </c>
      <c r="E9" s="156"/>
      <c r="F9" s="157">
        <v>73693</v>
      </c>
      <c r="G9" s="158"/>
      <c r="H9" s="159"/>
    </row>
    <row r="10" spans="1:8" x14ac:dyDescent="0.2">
      <c r="A10" s="160"/>
      <c r="B10" s="161"/>
      <c r="C10" s="162"/>
      <c r="D10" s="163">
        <v>18265</v>
      </c>
      <c r="E10" s="164"/>
      <c r="F10" s="165">
        <v>44203</v>
      </c>
      <c r="G10" s="166"/>
      <c r="H10" s="167"/>
    </row>
    <row r="11" spans="1:8" x14ac:dyDescent="0.2">
      <c r="A11" s="148" t="s">
        <v>527</v>
      </c>
      <c r="B11" s="153"/>
      <c r="C11" s="154"/>
      <c r="D11" s="155">
        <v>62143</v>
      </c>
      <c r="E11" s="156"/>
      <c r="F11" s="157">
        <v>79401</v>
      </c>
      <c r="G11" s="158"/>
      <c r="H11" s="159"/>
    </row>
    <row r="12" spans="1:8" x14ac:dyDescent="0.2">
      <c r="A12" s="160"/>
      <c r="B12" s="161"/>
      <c r="C12" s="168"/>
      <c r="D12" s="163">
        <v>35579</v>
      </c>
      <c r="E12" s="164"/>
      <c r="F12" s="165">
        <v>49347</v>
      </c>
      <c r="G12" s="166"/>
      <c r="H12" s="167"/>
    </row>
    <row r="13" spans="1:8" x14ac:dyDescent="0.2">
      <c r="A13" s="148"/>
      <c r="B13" s="153"/>
      <c r="C13" s="169"/>
      <c r="D13" s="170">
        <v>56466</v>
      </c>
      <c r="E13" s="171"/>
      <c r="F13" s="172">
        <v>79045</v>
      </c>
      <c r="G13" s="173"/>
      <c r="H13" s="159"/>
    </row>
    <row r="14" spans="1:8" x14ac:dyDescent="0.2">
      <c r="A14" s="160"/>
      <c r="B14" s="161"/>
      <c r="C14" s="162"/>
      <c r="D14" s="163">
        <v>25887</v>
      </c>
      <c r="E14" s="164"/>
      <c r="F14" s="165">
        <v>44960</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6.24</v>
      </c>
      <c r="C19" s="174">
        <f>ROUND(VALUE(SUBSTITUTE(実質収支比率等に係る経年分析!G$48,"▲","-")),2)</f>
        <v>7.54</v>
      </c>
      <c r="D19" s="174">
        <f>ROUND(VALUE(SUBSTITUTE(実質収支比率等に係る経年分析!H$48,"▲","-")),2)</f>
        <v>7</v>
      </c>
      <c r="E19" s="174">
        <f>ROUND(VALUE(SUBSTITUTE(実質収支比率等に係る経年分析!I$48,"▲","-")),2)</f>
        <v>5.32</v>
      </c>
      <c r="F19" s="174">
        <f>ROUND(VALUE(SUBSTITUTE(実質収支比率等に係る経年分析!J$48,"▲","-")),2)</f>
        <v>8.9600000000000009</v>
      </c>
    </row>
    <row r="20" spans="1:11" x14ac:dyDescent="0.2">
      <c r="A20" s="174" t="s">
        <v>53</v>
      </c>
      <c r="B20" s="174">
        <f>ROUND(VALUE(SUBSTITUTE(実質収支比率等に係る経年分析!F$47,"▲","-")),2)</f>
        <v>40.04</v>
      </c>
      <c r="C20" s="174">
        <f>ROUND(VALUE(SUBSTITUTE(実質収支比率等に係る経年分析!G$47,"▲","-")),2)</f>
        <v>39.29</v>
      </c>
      <c r="D20" s="174">
        <f>ROUND(VALUE(SUBSTITUTE(実質収支比率等に係る経年分析!H$47,"▲","-")),2)</f>
        <v>37.82</v>
      </c>
      <c r="E20" s="174">
        <f>ROUND(VALUE(SUBSTITUTE(実質収支比率等に係る経年分析!I$47,"▲","-")),2)</f>
        <v>42.62</v>
      </c>
      <c r="F20" s="174">
        <f>ROUND(VALUE(SUBSTITUTE(実質収支比率等に係る経年分析!J$47,"▲","-")),2)</f>
        <v>40.24</v>
      </c>
    </row>
    <row r="21" spans="1:11" x14ac:dyDescent="0.2">
      <c r="A21" s="174" t="s">
        <v>54</v>
      </c>
      <c r="B21" s="174">
        <f>IF(ISNUMBER(VALUE(SUBSTITUTE(実質収支比率等に係る経年分析!F$49,"▲","-"))),ROUND(VALUE(SUBSTITUTE(実質収支比率等に係る経年分析!F$49,"▲","-")),2),NA())</f>
        <v>-5.5</v>
      </c>
      <c r="C21" s="174">
        <f>IF(ISNUMBER(VALUE(SUBSTITUTE(実質収支比率等に係る経年分析!G$49,"▲","-"))),ROUND(VALUE(SUBSTITUTE(実質収支比率等に係る経年分析!G$49,"▲","-")),2),NA())</f>
        <v>-0.92</v>
      </c>
      <c r="D21" s="174">
        <f>IF(ISNUMBER(VALUE(SUBSTITUTE(実質収支比率等に係る経年分析!H$49,"▲","-"))),ROUND(VALUE(SUBSTITUTE(実質収支比率等に係る経年分析!H$49,"▲","-")),2),NA())</f>
        <v>-2.96</v>
      </c>
      <c r="E21" s="174">
        <f>IF(ISNUMBER(VALUE(SUBSTITUTE(実質収支比率等に係る経年分析!I$49,"▲","-"))),ROUND(VALUE(SUBSTITUTE(実質収支比率等に係る経年分析!I$49,"▲","-")),2),NA())</f>
        <v>-1.77</v>
      </c>
      <c r="F21" s="174">
        <f>IF(ISNUMBER(VALUE(SUBSTITUTE(実質収支比率等に係る経年分析!J$49,"▲","-"))),ROUND(VALUE(SUBSTITUTE(実質収支比率等に係る経年分析!J$49,"▲","-")),2),NA())</f>
        <v>-0.71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訪問看護ステーション事業特別会計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国民健康保険診療施設特別会計（歯科勘定）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0.56999999999999995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0.43</v>
      </c>
    </row>
    <row r="32" spans="1:11" x14ac:dyDescent="0.2">
      <c r="A32" s="175" t="str">
        <f>IF(連結実質赤字比率に係る赤字・黒字の構成分析!C$38="",NA(),連結実質赤字比率に係る赤字・黒字の構成分析!C$38)</f>
        <v>国民健康保険診療施設特別会計（医科勘定）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0.53</v>
      </c>
    </row>
    <row r="33" spans="1:16" x14ac:dyDescent="0.2">
      <c r="A33" s="175" t="str">
        <f>IF(連結実質赤字比率に係る赤字・黒字の構成分析!C$37="",NA(),連結実質赤字比率に係る赤字・黒字の構成分析!C$37)</f>
        <v>介護保険特別会計（介護保険事業勘定）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1.88</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5.36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8.9600000000000009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12.71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738</v>
      </c>
      <c r="E42" s="176"/>
      <c r="F42" s="176"/>
      <c r="G42" s="176">
        <f>'実質公債費比率（分子）の構造'!L$52</f>
        <v>699</v>
      </c>
      <c r="H42" s="176"/>
      <c r="I42" s="176"/>
      <c r="J42" s="176">
        <f>'実質公債費比率（分子）の構造'!M$52</f>
        <v>702</v>
      </c>
      <c r="K42" s="176"/>
      <c r="L42" s="176"/>
      <c r="M42" s="176">
        <f>'実質公債費比率（分子）の構造'!N$52</f>
        <v>694</v>
      </c>
      <c r="N42" s="176"/>
      <c r="O42" s="176"/>
      <c r="P42" s="176">
        <f>'実質公債費比率（分子）の構造'!O$52</f>
        <v>680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28</v>
      </c>
      <c r="C44" s="176"/>
      <c r="D44" s="176"/>
      <c r="E44" s="176">
        <f>'実質公債費比率（分子）の構造'!L$50</f>
        <v>32</v>
      </c>
      <c r="F44" s="176"/>
      <c r="G44" s="176"/>
      <c r="H44" s="176">
        <f>'実質公債費比率（分子）の構造'!M$50</f>
        <v>33</v>
      </c>
      <c r="I44" s="176"/>
      <c r="J44" s="176"/>
      <c r="K44" s="176">
        <f>'実質公債費比率（分子）の構造'!N$50</f>
        <v>42</v>
      </c>
      <c r="L44" s="176"/>
      <c r="M44" s="176"/>
      <c r="N44" s="176">
        <f>'実質公債費比率（分子）の構造'!O$50</f>
        <v>40</v>
      </c>
      <c r="O44" s="176"/>
      <c r="P44" s="176"/>
    </row>
    <row r="45" spans="1:16" x14ac:dyDescent="0.2">
      <c r="A45" s="176" t="s">
        <v>63</v>
      </c>
      <c r="B45" s="176">
        <f>'実質公債費比率（分子）の構造'!K$49</f>
        <v>15</v>
      </c>
      <c r="C45" s="176"/>
      <c r="D45" s="176"/>
      <c r="E45" s="176">
        <f>'実質公債費比率（分子）の構造'!L$49</f>
        <v>15</v>
      </c>
      <c r="F45" s="176"/>
      <c r="G45" s="176"/>
      <c r="H45" s="176">
        <f>'実質公債費比率（分子）の構造'!M$49</f>
        <v>16</v>
      </c>
      <c r="I45" s="176"/>
      <c r="J45" s="176"/>
      <c r="K45" s="176">
        <f>'実質公債費比率（分子）の構造'!N$49</f>
        <v>19</v>
      </c>
      <c r="L45" s="176"/>
      <c r="M45" s="176"/>
      <c r="N45" s="176">
        <f>'実質公債費比率（分子）の構造'!O$49</f>
        <v>21</v>
      </c>
      <c r="O45" s="176"/>
      <c r="P45" s="176"/>
    </row>
    <row r="46" spans="1:16" x14ac:dyDescent="0.2">
      <c r="A46" s="176" t="s">
        <v>64</v>
      </c>
      <c r="B46" s="176">
        <f>'実質公債費比率（分子）の構造'!K$48</f>
        <v>404</v>
      </c>
      <c r="C46" s="176"/>
      <c r="D46" s="176"/>
      <c r="E46" s="176">
        <f>'実質公債費比率（分子）の構造'!L$48</f>
        <v>406</v>
      </c>
      <c r="F46" s="176"/>
      <c r="G46" s="176"/>
      <c r="H46" s="176">
        <f>'実質公債費比率（分子）の構造'!M$48</f>
        <v>386</v>
      </c>
      <c r="I46" s="176"/>
      <c r="J46" s="176"/>
      <c r="K46" s="176">
        <f>'実質公債費比率（分子）の構造'!N$48</f>
        <v>374</v>
      </c>
      <c r="L46" s="176"/>
      <c r="M46" s="176"/>
      <c r="N46" s="176">
        <f>'実質公債費比率（分子）の構造'!O$48</f>
        <v>402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919</v>
      </c>
      <c r="C49" s="176"/>
      <c r="D49" s="176"/>
      <c r="E49" s="176">
        <f>'実質公債費比率（分子）の構造'!L$45</f>
        <v>859</v>
      </c>
      <c r="F49" s="176"/>
      <c r="G49" s="176"/>
      <c r="H49" s="176">
        <f>'実質公債費比率（分子）の構造'!M$45</f>
        <v>891</v>
      </c>
      <c r="I49" s="176"/>
      <c r="J49" s="176"/>
      <c r="K49" s="176">
        <f>'実質公債費比率（分子）の構造'!N$45</f>
        <v>822</v>
      </c>
      <c r="L49" s="176"/>
      <c r="M49" s="176"/>
      <c r="N49" s="176">
        <f>'実質公債費比率（分子）の構造'!O$45</f>
        <v>758</v>
      </c>
      <c r="O49" s="176"/>
      <c r="P49" s="176"/>
    </row>
    <row r="50" spans="1:16" x14ac:dyDescent="0.2">
      <c r="A50" s="176" t="s">
        <v>67</v>
      </c>
      <c r="B50" s="176" t="e">
        <f>NA()</f>
        <v>#N/A</v>
      </c>
      <c r="C50" s="176">
        <f>IF(ISNUMBER('実質公債費比率（分子）の構造'!K$53),'実質公債費比率（分子）の構造'!K$53,NA())</f>
        <v>628</v>
      </c>
      <c r="D50" s="176" t="e">
        <f>NA()</f>
        <v>#N/A</v>
      </c>
      <c r="E50" s="176" t="e">
        <f>NA()</f>
        <v>#N/A</v>
      </c>
      <c r="F50" s="176">
        <f>IF(ISNUMBER('実質公債費比率（分子）の構造'!L$53),'実質公債費比率（分子）の構造'!L$53,NA())</f>
        <v>613</v>
      </c>
      <c r="G50" s="176" t="e">
        <f>NA()</f>
        <v>#N/A</v>
      </c>
      <c r="H50" s="176" t="e">
        <f>NA()</f>
        <v>#N/A</v>
      </c>
      <c r="I50" s="176">
        <f>IF(ISNUMBER('実質公債費比率（分子）の構造'!M$53),'実質公債費比率（分子）の構造'!M$53,NA())</f>
        <v>624</v>
      </c>
      <c r="J50" s="176" t="e">
        <f>NA()</f>
        <v>#N/A</v>
      </c>
      <c r="K50" s="176" t="e">
        <f>NA()</f>
        <v>#N/A</v>
      </c>
      <c r="L50" s="176">
        <f>IF(ISNUMBER('実質公債費比率（分子）の構造'!N$53),'実質公債費比率（分子）の構造'!N$53,NA())</f>
        <v>563</v>
      </c>
      <c r="M50" s="176" t="e">
        <f>NA()</f>
        <v>#N/A</v>
      </c>
      <c r="N50" s="176" t="e">
        <f>NA()</f>
        <v>#N/A</v>
      </c>
      <c r="O50" s="176">
        <f>IF(ISNUMBER('実質公債費比率（分子）の構造'!O$53),'実質公債費比率（分子）の構造'!O$53,NA())</f>
        <v>541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8738</v>
      </c>
      <c r="E56" s="175"/>
      <c r="F56" s="175"/>
      <c r="G56" s="175">
        <f>'将来負担比率（分子）の構造'!J$52</f>
        <v>8601</v>
      </c>
      <c r="H56" s="175"/>
      <c r="I56" s="175"/>
      <c r="J56" s="175">
        <f>'将来負担比率（分子）の構造'!K$52</f>
        <v>8364</v>
      </c>
      <c r="K56" s="175"/>
      <c r="L56" s="175"/>
      <c r="M56" s="175">
        <f>'将来負担比率（分子）の構造'!L$52</f>
        <v>8034</v>
      </c>
      <c r="N56" s="175"/>
      <c r="O56" s="175"/>
      <c r="P56" s="175">
        <f>'将来負担比率（分子）の構造'!M$52</f>
        <v>7807</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f>'将来負担比率（分子）の構造'!L$51</f>
        <v>0</v>
      </c>
      <c r="N57" s="175"/>
      <c r="O57" s="175"/>
      <c r="P57" s="175" t="str">
        <f>'将来負担比率（分子）の構造'!M$51</f>
        <v>-</v>
      </c>
    </row>
    <row r="58" spans="1:16" x14ac:dyDescent="0.2">
      <c r="A58" s="175" t="s">
        <v>41</v>
      </c>
      <c r="B58" s="175"/>
      <c r="C58" s="175"/>
      <c r="D58" s="175">
        <f>'将来負担比率（分子）の構造'!I$50</f>
        <v>3740</v>
      </c>
      <c r="E58" s="175"/>
      <c r="F58" s="175"/>
      <c r="G58" s="175">
        <f>'将来負担比率（分子）の構造'!J$50</f>
        <v>3801</v>
      </c>
      <c r="H58" s="175"/>
      <c r="I58" s="175"/>
      <c r="J58" s="175">
        <f>'将来負担比率（分子）の構造'!K$50</f>
        <v>4083</v>
      </c>
      <c r="K58" s="175"/>
      <c r="L58" s="175"/>
      <c r="M58" s="175">
        <f>'将来負担比率（分子）の構造'!L$50</f>
        <v>4569</v>
      </c>
      <c r="N58" s="175"/>
      <c r="O58" s="175"/>
      <c r="P58" s="175">
        <f>'将来負担比率（分子）の構造'!M$50</f>
        <v>4522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1376</v>
      </c>
      <c r="C62" s="175"/>
      <c r="D62" s="175"/>
      <c r="E62" s="175">
        <f>'将来負担比率（分子）の構造'!J$45</f>
        <v>1337</v>
      </c>
      <c r="F62" s="175"/>
      <c r="G62" s="175"/>
      <c r="H62" s="175">
        <f>'将来負担比率（分子）の構造'!K$45</f>
        <v>1328</v>
      </c>
      <c r="I62" s="175"/>
      <c r="J62" s="175"/>
      <c r="K62" s="175">
        <f>'将来負担比率（分子）の構造'!L$45</f>
        <v>1299</v>
      </c>
      <c r="L62" s="175"/>
      <c r="M62" s="175"/>
      <c r="N62" s="175">
        <f>'将来負担比率（分子）の構造'!M$45</f>
        <v>1268</v>
      </c>
      <c r="O62" s="175"/>
      <c r="P62" s="175"/>
    </row>
    <row r="63" spans="1:16" x14ac:dyDescent="0.2">
      <c r="A63" s="175" t="s">
        <v>34</v>
      </c>
      <c r="B63" s="175">
        <f>'将来負担比率（分子）の構造'!I$44</f>
        <v>218</v>
      </c>
      <c r="C63" s="175"/>
      <c r="D63" s="175"/>
      <c r="E63" s="175">
        <f>'将来負担比率（分子）の構造'!J$44</f>
        <v>212</v>
      </c>
      <c r="F63" s="175"/>
      <c r="G63" s="175"/>
      <c r="H63" s="175">
        <f>'将来負担比率（分子）の構造'!K$44</f>
        <v>205</v>
      </c>
      <c r="I63" s="175"/>
      <c r="J63" s="175"/>
      <c r="K63" s="175">
        <f>'将来負担比率（分子）の構造'!L$44</f>
        <v>190</v>
      </c>
      <c r="L63" s="175"/>
      <c r="M63" s="175"/>
      <c r="N63" s="175">
        <f>'将来負担比率（分子）の構造'!M$44</f>
        <v>172</v>
      </c>
      <c r="O63" s="175"/>
      <c r="P63" s="175"/>
    </row>
    <row r="64" spans="1:16" x14ac:dyDescent="0.2">
      <c r="A64" s="175" t="s">
        <v>33</v>
      </c>
      <c r="B64" s="175">
        <f>'将来負担比率（分子）の構造'!I$43</f>
        <v>4212</v>
      </c>
      <c r="C64" s="175"/>
      <c r="D64" s="175"/>
      <c r="E64" s="175">
        <f>'将来負担比率（分子）の構造'!J$43</f>
        <v>3774</v>
      </c>
      <c r="F64" s="175"/>
      <c r="G64" s="175"/>
      <c r="H64" s="175">
        <f>'将来負担比率（分子）の構造'!K$43</f>
        <v>3282</v>
      </c>
      <c r="I64" s="175"/>
      <c r="J64" s="175"/>
      <c r="K64" s="175">
        <f>'将来負担比率（分子）の構造'!L$43</f>
        <v>3196</v>
      </c>
      <c r="L64" s="175"/>
      <c r="M64" s="175"/>
      <c r="N64" s="175">
        <f>'将来負担比率（分子）の構造'!M$43</f>
        <v>2956</v>
      </c>
      <c r="O64" s="175"/>
      <c r="P64" s="175"/>
    </row>
    <row r="65" spans="1:16" x14ac:dyDescent="0.2">
      <c r="A65" s="175" t="s">
        <v>32</v>
      </c>
      <c r="B65" s="175">
        <f>'将来負担比率（分子）の構造'!I$42</f>
        <v>27</v>
      </c>
      <c r="C65" s="175"/>
      <c r="D65" s="175"/>
      <c r="E65" s="175">
        <f>'将来負担比率（分子）の構造'!J$42</f>
        <v>23</v>
      </c>
      <c r="F65" s="175"/>
      <c r="G65" s="175"/>
      <c r="H65" s="175">
        <f>'将来負担比率（分子）の構造'!K$42</f>
        <v>21</v>
      </c>
      <c r="I65" s="175"/>
      <c r="J65" s="175"/>
      <c r="K65" s="175">
        <f>'将来負担比率（分子）の構造'!L$42</f>
        <v>18</v>
      </c>
      <c r="L65" s="175"/>
      <c r="M65" s="175"/>
      <c r="N65" s="175">
        <f>'将来負担比率（分子）の構造'!M$42</f>
        <v>16</v>
      </c>
      <c r="O65" s="175"/>
      <c r="P65" s="175"/>
    </row>
    <row r="66" spans="1:16" x14ac:dyDescent="0.2">
      <c r="A66" s="175" t="s">
        <v>31</v>
      </c>
      <c r="B66" s="175">
        <f>'将来負担比率（分子）の構造'!I$41</f>
        <v>7066</v>
      </c>
      <c r="C66" s="175"/>
      <c r="D66" s="175"/>
      <c r="E66" s="175">
        <f>'将来負担比率（分子）の構造'!J$41</f>
        <v>7024</v>
      </c>
      <c r="F66" s="175"/>
      <c r="G66" s="175"/>
      <c r="H66" s="175">
        <f>'将来負担比率（分子）の構造'!K$41</f>
        <v>6825</v>
      </c>
      <c r="I66" s="175"/>
      <c r="J66" s="175"/>
      <c r="K66" s="175">
        <f>'将来負担比率（分子）の構造'!L$41</f>
        <v>6500</v>
      </c>
      <c r="L66" s="175"/>
      <c r="M66" s="175"/>
      <c r="N66" s="175">
        <f>'将来負担比率（分子）の構造'!M$41</f>
        <v>6396</v>
      </c>
      <c r="O66" s="175"/>
      <c r="P66" s="175"/>
    </row>
    <row r="67" spans="1:16" x14ac:dyDescent="0.2">
      <c r="A67" s="175" t="s">
        <v>71</v>
      </c>
      <c r="B67" s="175" t="e">
        <f>NA()</f>
        <v>#N/A</v>
      </c>
      <c r="C67" s="175">
        <f>IF(ISNUMBER('将来負担比率（分子）の構造'!I$53), IF('将来負担比率（分子）の構造'!I$53 &lt; 0, 0, '将来負担比率（分子）の構造'!I$53), NA())</f>
        <v>420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2159</v>
      </c>
      <c r="C72" s="179">
        <f>基金残高に係る経年分析!G55</f>
        <v>2365</v>
      </c>
      <c r="D72" s="179">
        <f>基金残高に係る経年分析!H55</f>
        <v>2266</v>
      </c>
    </row>
    <row r="73" spans="1:16" x14ac:dyDescent="0.2">
      <c r="A73" s="178" t="s">
        <v>74</v>
      </c>
      <c r="B73" s="179">
        <f>基金残高に係る経年分析!F56</f>
        <v>351</v>
      </c>
      <c r="C73" s="179">
        <f>基金残高に係る経年分析!G56</f>
        <v>450</v>
      </c>
      <c r="D73" s="179">
        <f>基金残高に係る経年分析!H56</f>
        <v>450</v>
      </c>
    </row>
    <row r="74" spans="1:16" x14ac:dyDescent="0.2">
      <c r="A74" s="178" t="s">
        <v>75</v>
      </c>
      <c r="B74" s="179">
        <f>基金残高に係る経年分析!F57</f>
        <v>1080</v>
      </c>
      <c r="C74" s="179">
        <f>基金残高に係る経年分析!G57</f>
        <v>1253</v>
      </c>
      <c r="D74" s="179">
        <f>基金残高に係る経年分析!H57</f>
        <v>1288</v>
      </c>
    </row>
  </sheetData>
  <sheetProtection algorithmName="SHA-512" hashValue="TA3DSpS170u/1sHWPHsADxHYqZvmWEZyHLpnzrpVN0c9D/+dmrwLrkwrAN5Qb9T7h6hzPLTvLsrHX6rgIbgfbQ==" saltValue="rk9jgpY0mmdhdl1WP5x/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2025-03-24T01:18:01Z</cp:lastPrinted>
  <dcterms:created xsi:type="dcterms:W3CDTF">2025-02-19T00:35:49Z</dcterms:created>
  <dcterms:modified xsi:type="dcterms:W3CDTF">2025-03-31T01:38:01Z</dcterms:modified>
  <cp:category/>
</cp:coreProperties>
</file>