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6\01 R5年度版（R4決算）\03 財政状況資料集作成（2回目）\05 公表\02 1回目＋2回目\"/>
    </mc:Choice>
  </mc:AlternateContent>
  <bookViews>
    <workbookView xWindow="0" yWindow="0" windowWidth="28800" windowHeight="119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12" l="1"/>
  <c r="AA35" i="12"/>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E39" i="10"/>
  <c r="AM39" i="10"/>
  <c r="C39" i="10"/>
  <c r="CO38" i="10"/>
  <c r="BE38" i="10"/>
  <c r="AM38" i="10"/>
  <c r="C38" i="10"/>
  <c r="BE37" i="10"/>
  <c r="AM37" i="10"/>
  <c r="C37" i="10"/>
  <c r="BE36" i="10"/>
  <c r="AM36" i="10"/>
  <c r="C36" i="10"/>
  <c r="BE35" i="10"/>
  <c r="C35" i="10"/>
  <c r="CO34" i="10"/>
  <c r="CO35" i="10" s="1"/>
  <c r="CO36" i="10" s="1"/>
  <c r="CO37" i="10" s="1"/>
  <c r="BW34" i="10"/>
  <c r="BW35" i="10" s="1"/>
  <c r="BW36" i="10" s="1"/>
  <c r="BW37" i="10" s="1"/>
  <c r="BW38" i="10" s="1"/>
  <c r="BW39" i="10" s="1"/>
  <c r="C34" i="10"/>
  <c r="U34" i="10" l="1"/>
  <c r="U35" i="10" s="1"/>
  <c r="U36" i="10" s="1"/>
  <c r="U37" i="10" s="1"/>
  <c r="U38" i="10" s="1"/>
  <c r="U39" i="10" s="1"/>
  <c r="U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<sst xmlns="http://schemas.openxmlformats.org/spreadsheetml/2006/main" count="1137" uniqueCount="619">
  <si>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</si>
  <si>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</si>
  <si>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</si>
  <si>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</si>
  <si>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</si>
  <si>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</si>
  <si>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</si>
  <si>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</si>
  <si>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</si>
  <si>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</si>
  <si>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</si>
  <si>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</si>
  <si>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</si>
  <si>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</si>
  <si>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</si>
  <si>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</si>
  <si>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</si>
  <si>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</si>
  <si>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</si>
  <si>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</si>
  <si>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</si>
  <si>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</si>
  <si>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</si>
  <si>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</si>
  <si>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</si>
  <si>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</si>
  <si>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</si>
  <si>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</si>
  <si>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</si>
  <si>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</si>
  <si>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</si>
  <si>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</si>
  <si>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</si>
  <si>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</si>
  <si>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</si>
  <si>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</si>
  <si>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</si>
  <si>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</si>
  <si>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</si>
  <si>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</si>
  <si>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</si>
  <si>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</si>
  <si>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</si>
  <si>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</si>
  <si>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</si>
  <si>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</si>
  <si>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</si>
  <si>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</si>
  <si>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</si>
  <si>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</si>
  <si>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</si>
  <si>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</si>
  <si>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</si>
  <si>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</si>
  <si>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</si>
  <si>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</si>
  <si>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</si>
  <si>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</si>
  <si>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</si>
  <si>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</si>
  <si>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</si>
  <si>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</si>
  <si>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</si>
  <si>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</si>
  <si>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</si>
  <si>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</si>
  <si>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</si>
  <si>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</si>
  <si>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</si>
  <si>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</si>
  <si>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</si>
  <si>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</si>
  <si>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</si>
  <si>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</si>
  <si>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</si>
  <si>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</si>
  <si>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</si>
  <si>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</si>
  <si>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</si>
  <si>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</si>
  <si>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</si>
  <si>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</si>
  <si>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</si>
  <si>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</si>
  <si>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</si>
  <si>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</si>
  <si>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</si>
  <si>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</si>
  <si>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</si>
  <si>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</si>
  <si>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</si>
  <si>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</si>
  <si>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</si>
  <si>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</si>
  <si>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</si>
  <si>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</si>
  <si>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</si>
  <si>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</si>
  <si>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</si>
  <si>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</si>
  <si>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金ケ崎町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</si>
  <si>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</si>
  <si>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</si>
  <si>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</si>
  <si>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</si>
  <si>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</si>
  <si>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</si>
  <si>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</si>
  <si>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</si>
  <si>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</si>
  <si>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</si>
  <si>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</si>
  <si>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</si>
  <si>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</si>
  <si>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</si>
  <si>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</si>
  <si>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</si>
  <si>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</si>
  <si>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</si>
  <si>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</si>
  <si>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</si>
  <si>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</si>
  <si>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</si>
  <si>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</si>
  <si>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</si>
  <si>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</si>
  <si>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</si>
  <si>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</si>
  <si>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</si>
  <si>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</si>
  <si>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</si>
  <si>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</si>
  <si>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</si>
  <si>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</si>
  <si>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</si>
  <si>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</si>
  <si>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</si>
  <si>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</si>
  <si>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</si>
  <si>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</si>
  <si>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</si>
  <si>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</si>
  <si>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</si>
  <si>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</si>
  <si>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</si>
  <si>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</si>
  <si>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</si>
  <si>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</si>
  <si>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</si>
  <si>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</si>
  <si>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</si>
  <si>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</si>
  <si>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</si>
  <si>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</si>
  <si>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</si>
  <si>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</si>
  <si>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</si>
  <si>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</si>
  <si>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</si>
  <si>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</si>
  <si>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</si>
  <si>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</si>
  <si>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</si>
  <si>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</si>
  <si>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</si>
  <si>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</si>
  <si>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</si>
  <si>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</si>
  <si>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</si>
  <si>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</si>
  <si>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</si>
  <si>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</si>
  <si>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</si>
  <si>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</si>
  <si>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</si>
  <si>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</si>
  <si>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</si>
  <si>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</si>
  <si>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</si>
  <si>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</si>
  <si>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</si>
  <si>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</si>
  <si>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</si>
  <si>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</si>
  <si>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</si>
  <si>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</si>
  <si>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</si>
  <si>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</si>
  <si>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</si>
  <si>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</si>
  <si>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</si>
  <si>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</si>
  <si>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</si>
  <si>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</si>
  <si>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</si>
  <si>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</si>
  <si>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</si>
  <si>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</si>
  <si>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</si>
  <si>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</si>
  <si>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</si>
  <si>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</si>
  <si>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</si>
  <si>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</si>
  <si>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</si>
  <si>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</si>
  <si>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</si>
  <si>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</si>
  <si>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</si>
  <si>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</si>
  <si>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</si>
  <si>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</si>
  <si>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</si>
  <si>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岩手県金ケ崎町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</si>
  <si>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</si>
  <si>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</si>
  <si>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</si>
  <si>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</si>
  <si>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</si>
  <si>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</si>
  <si>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</si>
  <si>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</si>
  <si>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</si>
  <si>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</si>
  <si>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</si>
  <si>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</si>
  <si>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</si>
  <si>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</si>
  <si>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</si>
  <si>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</si>
  <si>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</si>
  <si>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</si>
  <si>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</si>
  <si>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</si>
  <si>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</si>
  <si>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</si>
  <si>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</si>
  <si>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</si>
  <si>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</si>
  <si>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</si>
  <si>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</si>
  <si>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</si>
  <si>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</si>
  <si>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</si>
  <si>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</si>
  <si>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</si>
  <si>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</si>
  <si>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</si>
  <si>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</si>
  <si>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</si>
  <si>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</si>
  <si>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</si>
  <si>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</si>
  <si>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</si>
  <si>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</si>
  <si>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</si>
  <si>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</si>
  <si>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</si>
  <si>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</si>
  <si>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</si>
  <si>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</si>
  <si>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</si>
  <si>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</si>
  <si>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</si>
  <si>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</si>
  <si>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</si>
  <si>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</si>
  <si>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</si>
  <si>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</si>
  <si>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</si>
  <si>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</si>
  <si>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</si>
  <si>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</si>
  <si>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</si>
  <si>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</si>
  <si>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</si>
  <si>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</si>
  <si>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</si>
  <si>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</si>
  <si>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</si>
  <si>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</si>
  <si>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</si>
  <si>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</si>
  <si>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</si>
  <si>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</si>
  <si>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</si>
  <si>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</si>
  <si>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</si>
  <si>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</si>
  <si>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</si>
  <si>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</si>
  <si>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</si>
  <si>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</si>
  <si>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</si>
  <si>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</si>
  <si>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</si>
  <si>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</si>
  <si>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</si>
  <si>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</si>
  <si>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</si>
  <si>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</si>
  <si>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</si>
  <si>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</si>
  <si>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</si>
  <si>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</si>
  <si>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</si>
  <si>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</si>
  <si>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</si>
  <si>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</si>
  <si>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</si>
  <si>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</si>
  <si>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</si>
  <si>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</si>
  <si>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</si>
  <si>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</si>
  <si>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</si>
  <si>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</si>
  <si>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</si>
  <si>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</si>
  <si>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</si>
  <si>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</si>
  <si>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</si>
  <si>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</si>
  <si>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</si>
  <si>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</si>
  <si>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</si>
  <si>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</si>
  <si>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</si>
  <si>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</si>
  <si>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</si>
  <si>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</si>
  <si>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</si>
  <si>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</si>
  <si>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</si>
  <si>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</si>
  <si>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</si>
  <si>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</si>
  <si>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</si>
  <si>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</si>
  <si>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</si>
  <si>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</si>
  <si>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</si>
  <si>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</si>
  <si>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</si>
  <si>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</si>
  <si>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</si>
  <si>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</si>
  <si>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</si>
  <si>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</si>
  <si>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</si>
  <si>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</si>
  <si>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</si>
  <si>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</si>
  <si>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</si>
  <si>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</si>
  <si>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</si>
  <si>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</si>
  <si>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</si>
  <si>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</si>
  <si>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</si>
  <si>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</si>
  <si>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</si>
  <si>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</si>
  <si>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</si>
  <si>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</si>
  <si>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</si>
  <si>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岩手県金ケ崎町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</si>
  <si>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</si>
  <si>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</si>
  <si>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</si>
  <si>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</si>
  <si>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</si>
  <si>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</si>
  <si>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</si>
  <si>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</si>
  <si>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</si>
  <si>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</si>
  <si>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</si>
  <si>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</si>
  <si>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</si>
  <si>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</si>
  <si>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</si>
  <si>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</si>
  <si>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</si>
  <si>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</si>
  <si>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</si>
  <si>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</si>
  <si>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</si>
  <si>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</si>
  <si>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</si>
  <si>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</si>
  <si>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</si>
  <si>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</si>
  <si>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</si>
  <si>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</si>
  <si>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</si>
  <si>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</si>
  <si>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</si>
  <si>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</si>
  <si>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</si>
  <si>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</si>
  <si>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訪問看護ステーション事業特別会計</t>
    <phoneticPr fontId="5"/>
  </si>
  <si>
    <t>介護保険特別会計（介護保険事業勘定）</t>
    <phoneticPr fontId="5"/>
  </si>
  <si>
    <t>介護保険特別会計（介護サービス事業勘定）</t>
    <phoneticPr fontId="5"/>
  </si>
  <si>
    <t>国民健康保険診療施設特別会計（医科勘定）</t>
    <phoneticPr fontId="5"/>
  </si>
  <si>
    <t>国民健康保険診療施設特別会計（歯科勘定）</t>
    <phoneticPr fontId="5"/>
  </si>
  <si>
    <t>後期高齢者医療特別会計</t>
    <phoneticPr fontId="5"/>
  </si>
  <si>
    <t>水道事業会計</t>
    <phoneticPr fontId="5"/>
  </si>
  <si>
    <t>法適用企業</t>
    <phoneticPr fontId="5"/>
  </si>
  <si>
    <t>下水道事業会計</t>
    <phoneticPr fontId="5"/>
  </si>
  <si>
    <t>法適用企業</t>
    <phoneticPr fontId="5"/>
  </si>
  <si>
    <t>岩手中部工業団地内工業用地整備事業特別会計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</si>
  <si>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</si>
  <si>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</si>
  <si>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</si>
  <si>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</si>
  <si>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</si>
  <si>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</si>
  <si>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</si>
  <si>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</si>
  <si>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</si>
  <si>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</si>
  <si>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</si>
  <si>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</si>
  <si>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</si>
  <si>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</si>
  <si>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</si>
  <si>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</si>
  <si>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</si>
  <si>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</si>
  <si>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</si>
  <si>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</si>
  <si>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</si>
  <si>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</si>
  <si>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</si>
  <si>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</si>
  <si>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</si>
  <si>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</si>
  <si>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</si>
  <si>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</si>
  <si>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</si>
  <si>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</si>
  <si>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</si>
  <si>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</si>
  <si>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</si>
  <si>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</si>
  <si>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</si>
  <si>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</si>
  <si>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</si>
  <si>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</si>
  <si>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</si>
  <si>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</si>
  <si>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</si>
  <si>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</si>
  <si>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</si>
  <si>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</si>
  <si>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</si>
  <si>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</si>
  <si>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</si>
  <si>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</si>
  <si>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</si>
  <si>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</si>
  <si>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</si>
  <si>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</si>
  <si>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</si>
  <si>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</si>
  <si>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</si>
  <si>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</si>
  <si>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</si>
  <si>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</si>
  <si>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</si>
  <si>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</si>
  <si>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</si>
  <si>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</si>
  <si>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</si>
  <si>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</si>
  <si>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</si>
  <si>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</si>
  <si>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国民健康保険診療施設特別会計（医科勘定）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</si>
  <si>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</si>
  <si>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岩手中部工業団地内工業用地整備事業特別会計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</si>
  <si>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</si>
  <si>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</si>
  <si>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</si>
  <si>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</si>
  <si>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</si>
  <si>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</si>
  <si>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</si>
  <si>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</si>
  <si>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</si>
  <si>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</si>
  <si>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</si>
  <si>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</si>
  <si>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</si>
  <si>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</si>
  <si>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</si>
  <si>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</si>
  <si>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</si>
  <si>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</si>
  <si>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</si>
  <si>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</si>
  <si>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</si>
  <si>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</si>
  <si>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</si>
  <si>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</si>
  <si>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</si>
  <si>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</si>
  <si>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</si>
  <si>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</si>
  <si>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</si>
  <si>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</si>
  <si>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</si>
  <si>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</si>
  <si>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</si>
  <si>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</si>
  <si>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</si>
  <si>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</si>
  <si>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</si>
  <si>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</si>
  <si>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</si>
  <si>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</si>
  <si>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</si>
  <si>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</si>
  <si>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</si>
  <si>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</si>
  <si>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</si>
  <si>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</si>
  <si>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</si>
  <si>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</si>
  <si>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</si>
  <si>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</si>
  <si>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</si>
  <si>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</si>
  <si>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</si>
  <si>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</si>
  <si>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</si>
  <si>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</si>
  <si>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</si>
  <si>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</si>
  <si>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</si>
  <si>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</si>
  <si>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</si>
  <si>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</si>
  <si>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</si>
  <si>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</si>
  <si>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</si>
  <si>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</si>
  <si>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</si>
  <si>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</si>
  <si>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</si>
  <si>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</si>
  <si>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</si>
  <si>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</si>
  <si>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</si>
  <si>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</si>
  <si>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</si>
  <si>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</si>
  <si>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</si>
  <si>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</si>
  <si>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</si>
  <si>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</si>
  <si>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</si>
  <si>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</si>
  <si>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</si>
  <si>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</si>
  <si>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</si>
  <si>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</si>
  <si>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</si>
  <si>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6.34</t>
  </si>
  <si>
    <t>▲ 5.50</t>
  </si>
  <si>
    <t>▲ 0.92</t>
  </si>
  <si>
    <t>▲ 2.96</t>
  </si>
  <si>
    <t>▲ 1.77</t>
  </si>
  <si>
    <t>水道事業会計</t>
  </si>
  <si>
    <t>一般会計</t>
  </si>
  <si>
    <t>下水道事業会計</t>
  </si>
  <si>
    <t>介護保険特別会計（介護保険事業勘定）</t>
  </si>
  <si>
    <t>国民健康保険診療施設特別会計（医科勘定）</t>
  </si>
  <si>
    <t>国民健康保険特別会計</t>
  </si>
  <si>
    <t>国民健康保険診療施設特別会計（歯科勘定）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</si>
  <si>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</si>
  <si>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</si>
  <si>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</si>
  <si>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</si>
  <si>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</si>
  <si>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</si>
  <si>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</si>
  <si>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</si>
  <si>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</si>
  <si>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一般会計</t>
    <phoneticPr fontId="5"/>
  </si>
  <si>
    <t>-</t>
    <phoneticPr fontId="2"/>
  </si>
  <si>
    <t>-</t>
    <phoneticPr fontId="2"/>
  </si>
  <si>
    <t>奥州金ケ崎行政事務組合（一般会計）</t>
    <phoneticPr fontId="2"/>
  </si>
  <si>
    <t>奥州金ケ崎行政事務組合（水道用水供給事業会計）</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</si>
  <si>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</si>
  <si>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13" eb="15">
      <t>トクベツ</t>
    </rPh>
    <phoneticPr fontId="2"/>
  </si>
  <si>
    <t>岩手県後期高齢者医療広域行政組合（一般会計）</t>
    <phoneticPr fontId="2"/>
  </si>
  <si>
    <t>岩手県後期高齢者医療広域行政組合（特別会計）</t>
    <phoneticPr fontId="2"/>
  </si>
  <si>
    <t>金ケ崎福祉フロンティア</t>
    <rPh sb="0" eb="3">
      <t>カネガサキ</t>
    </rPh>
    <rPh sb="3" eb="5">
      <t>フクシ</t>
    </rPh>
    <phoneticPr fontId="2"/>
  </si>
  <si>
    <t>オーガニック金ケ崎</t>
    <rPh sb="6" eb="9">
      <t>カネガサキ</t>
    </rPh>
    <phoneticPr fontId="2"/>
  </si>
  <si>
    <t>金ケ崎町生涯スポーツ事業団</t>
    <rPh sb="0" eb="4">
      <t>カネガサキチョウ</t>
    </rPh>
    <rPh sb="4" eb="6">
      <t>ショウガイ</t>
    </rPh>
    <rPh sb="10" eb="13">
      <t>ジギョウダン</t>
    </rPh>
    <phoneticPr fontId="2"/>
  </si>
  <si>
    <t>金ケ崎町産業開発公社</t>
    <phoneticPr fontId="2"/>
  </si>
  <si>
    <t>公共施設維持整備基金</t>
    <phoneticPr fontId="5"/>
  </si>
  <si>
    <t>ふるさと応援寄附基金</t>
    <phoneticPr fontId="2"/>
  </si>
  <si>
    <t>すこやか子ども基金</t>
    <phoneticPr fontId="2"/>
  </si>
  <si>
    <t>情報システム整備基金</t>
    <phoneticPr fontId="2"/>
  </si>
  <si>
    <t>福祉対策基金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</si>
  <si>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</si>
  <si>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</si>
  <si>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</si>
  <si>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</si>
  <si>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</si>
  <si>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</si>
  <si>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地方債の新規発行を抑制してきた結果、実質公債費比率は低下傾向にあるが、類似団体よりは高い水準にある。
プライマリーバランスの黒字を引き続き維持することで、現在の低下傾向を維持できるよう努めていく。</t>
    <rPh sb="92" eb="93">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</si>
  <si>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</si>
  <si>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</si>
  <si>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</si>
  <si>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地方債の発行を抑制してきた結果、令和２年度以降の将来負担比率はゼロである。
有形固定資産減価償却率は類似団体より低い水準にあるが、上昇傾向にある。
学校施設、幼稚園の有形固定資産減価償却率の水準が高まっていることから、今後、 老朽化対策や統廃合について取り組んでいく必要がある。</t>
    <rPh sb="65" eb="67">
      <t>ジョウショウ</t>
    </rPh>
    <rPh sb="67" eb="69">
      <t>ケイコウ</t>
    </rPh>
    <rPh sb="74" eb="76">
      <t>ガッコウ</t>
    </rPh>
    <rPh sb="76" eb="78">
      <t>シセツ</t>
    </rPh>
    <rPh sb="79" eb="82">
      <t>ヨウチエン</t>
    </rPh>
    <rPh sb="83" eb="85">
      <t>ユウケイ</t>
    </rPh>
    <rPh sb="85" eb="87">
      <t>コテイ</t>
    </rPh>
    <rPh sb="87" eb="89">
      <t>シサン</t>
    </rPh>
    <rPh sb="89" eb="91">
      <t>ゲンカ</t>
    </rPh>
    <rPh sb="91" eb="93">
      <t>ショウキャク</t>
    </rPh>
    <rPh sb="93" eb="94">
      <t>リツ</t>
    </rPh>
    <rPh sb="95" eb="97">
      <t>スイジュン</t>
    </rPh>
    <rPh sb="98" eb="99">
      <t>タカ</t>
    </rPh>
    <rPh sb="119" eb="122">
      <t>トウハイゴウ</t>
    </rPh>
    <rPh sb="133" eb="135">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</si>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</sst>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2"/>
      <color rgb="FF7F7F7F"/>
      <name val="ＭＳ 明朝"/>
      <family val="2"/>
      <charset val="128"/>
    </font>
    <font>
      <sz val="14"/>
      <color rgb="FF000000"/>
      <name val="ＭＳ Ｐゴシック"/>
      <family val="3"/>
      <charset val="128"/>
    </font>
    <font>
      <sz val="14"/>
      <color rgb="FF000000"/>
      <name val="DejaVu Sans"/>
      <family val="2"/>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xf numFmtId="0" fontId="41"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9" fillId="0" borderId="109" xfId="20" applyNumberFormat="1" applyFont="1" applyBorder="1" applyAlignment="1" applyProtection="1">
      <alignment horizontal="left" vertical="center" shrinkToFit="1"/>
      <protection locked="0"/>
    </xf>
    <xf numFmtId="0" fontId="40" fillId="0" borderId="109" xfId="20"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9" fillId="0" borderId="122" xfId="20" applyNumberFormat="1" applyFont="1" applyBorder="1" applyAlignment="1" applyProtection="1">
      <alignment horizontal="left" vertical="center" shrinkToFit="1"/>
      <protection locked="0"/>
    </xf>
    <xf numFmtId="0" fontId="40" fillId="0" borderId="122" xfId="20"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2"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41"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0B7B-412B-AEA8-CEFADF71D0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53690</c:v>
                </c:pt>
                <c:pt idx="1">
                  <c:v>64185</c:v>
                </c:pt>
                <c:pt idx="2">
                  <c:v>60537</c:v>
                </c:pt>
                <c:pt idx="3">
                  <c:v>54478</c:v>
                </c:pt>
                <c:pt idx="4">
                  <c:v>40986</c:v>
                </c:pt>
              </c:numCache>
            </c:numRef>
          </c:val>
          <c:smooth val="0"/>
          <c:extLst>
            <c:ext xmlns:c16="http://schemas.microsoft.com/office/drawing/2014/chart" uri="{C3380CC4-5D6E-409C-BE32-E72D297353CC}">
              <c16:uniqueId val="{00000001-0B7B-412B-AEA8-CEFADF71D0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6.68</c:v>
                </c:pt>
                <c:pt idx="1">
                  <c:v>6.24</c:v>
                </c:pt>
                <c:pt idx="2">
                  <c:v>7.54</c:v>
                </c:pt>
                <c:pt idx="3">
                  <c:v>7</c:v>
                </c:pt>
                <c:pt idx="4">
                  <c:v>5.32</c:v>
                </c:pt>
              </c:numCache>
            </c:numRef>
          </c:val>
          <c:extLst>
            <c:ext xmlns:c16="http://schemas.microsoft.com/office/drawing/2014/chart" uri="{C3380CC4-5D6E-409C-BE32-E72D297353CC}">
              <c16:uniqueId val="{00000000-EEE7-44E1-B771-5B3A5B1C56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41.57</c:v>
                </c:pt>
                <c:pt idx="1">
                  <c:v>40.04</c:v>
                </c:pt>
                <c:pt idx="2">
                  <c:v>39.29</c:v>
                </c:pt>
                <c:pt idx="3">
                  <c:v>37.82</c:v>
                </c:pt>
                <c:pt idx="4">
                  <c:v>42.62</c:v>
                </c:pt>
              </c:numCache>
            </c:numRef>
          </c:val>
          <c:extLst>
            <c:ext xmlns:c16="http://schemas.microsoft.com/office/drawing/2014/chart" uri="{C3380CC4-5D6E-409C-BE32-E72D297353CC}">
              <c16:uniqueId val="{00000001-EEE7-44E1-B771-5B3A5B1C56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-6.34</c:v>
                </c:pt>
                <c:pt idx="1">
                  <c:v>-5.5</c:v>
                </c:pt>
                <c:pt idx="2">
                  <c:v>-0.92</c:v>
                </c:pt>
                <c:pt idx="3">
                  <c:v>-2.96</c:v>
                </c:pt>
                <c:pt idx="4">
                  <c:v>-1.77</c:v>
                </c:pt>
              </c:numCache>
            </c:numRef>
          </c:val>
          <c:smooth val="0"/>
          <c:extLst>
            <c:ext xmlns:c16="http://schemas.microsoft.com/office/drawing/2014/chart" uri="{C3380CC4-5D6E-409C-BE32-E72D297353CC}">
              <c16:uniqueId val="{00000002-EEE7-44E1-B771-5B3A5B1C56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7F4D-4492-9016-E239CE3548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4D-4492-9016-E239CE35485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F4D-4492-9016-E239CE354850}"/>
            </c:ext>
          </c:extLst>
        </c:ser>
        <c:ser>
          <c:idx val="3"/>
          <c:order val="3"/>
          <c:tx>
            <c:strRef>
              <c:f>データシート!$A$30</c:f>
              <c:strCache>
                <c:ptCount val="1"/>
                <c:pt idx="0">
                  <c:v>国民健康保険診療施設特別会計（歯科勘定）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0.05</c:v>
                </c:pt>
                <c:pt idx="4">
                  <c:v>#N/A</c:v>
                </c:pt>
                <c:pt idx="5">
                  <c:v>0.12</c:v>
                </c:pt>
                <c:pt idx="6">
                  <c:v>#N/A</c:v>
                </c:pt>
                <c:pt idx="7">
                  <c:v>0.17</c:v>
                </c:pt>
                <c:pt idx="8">
                  <c:v>#N/A</c:v>
                </c:pt>
                <c:pt idx="9">
                  <c:v>0.18</c:v>
                </c:pt>
              </c:numCache>
            </c:numRef>
          </c:val>
          <c:extLst>
            <c:ext xmlns:c16="http://schemas.microsoft.com/office/drawing/2014/chart" uri="{C3380CC4-5D6E-409C-BE32-E72D297353CC}">
              <c16:uniqueId val="{00000003-7F4D-4492-9016-E239CE35485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c:v>
                </c:pt>
                <c:pt idx="2">
                  <c:v>#N/A</c:v>
                </c:pt>
                <c:pt idx="3">
                  <c:v>0.56999999999999995</c:v>
                </c:pt>
                <c:pt idx="4">
                  <c:v>#N/A</c:v>
                </c:pt>
                <c:pt idx="5">
                  <c:v>0.6</c:v>
                </c:pt>
                <c:pt idx="6">
                  <c:v>#N/A</c:v>
                </c:pt>
                <c:pt idx="7">
                  <c:v>0.45</c:v>
                </c:pt>
                <c:pt idx="8">
                  <c:v>#N/A</c:v>
                </c:pt>
                <c:pt idx="9">
                  <c:v>0.59</c:v>
                </c:pt>
              </c:numCache>
            </c:numRef>
          </c:val>
          <c:extLst>
            <c:ext xmlns:c16="http://schemas.microsoft.com/office/drawing/2014/chart" uri="{C3380CC4-5D6E-409C-BE32-E72D297353CC}">
              <c16:uniqueId val="{00000004-7F4D-4492-9016-E239CE354850}"/>
            </c:ext>
          </c:extLst>
        </c:ser>
        <c:ser>
          <c:idx val="5"/>
          <c:order val="5"/>
          <c:tx>
            <c:strRef>
              <c:f>データシート!$A$32</c:f>
              <c:strCache>
                <c:ptCount val="1"/>
                <c:pt idx="0">
                  <c:v>国民健康保険診療施設特別会計（医科勘定）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0.27</c:v>
                </c:pt>
                <c:pt idx="4">
                  <c:v>#N/A</c:v>
                </c:pt>
                <c:pt idx="5">
                  <c:v>0.59</c:v>
                </c:pt>
                <c:pt idx="6">
                  <c:v>#N/A</c:v>
                </c:pt>
                <c:pt idx="7">
                  <c:v>0.96</c:v>
                </c:pt>
                <c:pt idx="8">
                  <c:v>#N/A</c:v>
                </c:pt>
                <c:pt idx="9">
                  <c:v>0.65</c:v>
                </c:pt>
              </c:numCache>
            </c:numRef>
          </c:val>
          <c:extLst>
            <c:ext xmlns:c16="http://schemas.microsoft.com/office/drawing/2014/chart" uri="{C3380CC4-5D6E-409C-BE32-E72D297353CC}">
              <c16:uniqueId val="{00000005-7F4D-4492-9016-E239CE354850}"/>
            </c:ext>
          </c:extLst>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0.4</c:v>
                </c:pt>
                <c:pt idx="4">
                  <c:v>#N/A</c:v>
                </c:pt>
                <c:pt idx="5">
                  <c:v>0.82</c:v>
                </c:pt>
                <c:pt idx="6">
                  <c:v>#N/A</c:v>
                </c:pt>
                <c:pt idx="7">
                  <c:v>0.8</c:v>
                </c:pt>
                <c:pt idx="8">
                  <c:v>#N/A</c:v>
                </c:pt>
                <c:pt idx="9">
                  <c:v>1.48</c:v>
                </c:pt>
              </c:numCache>
            </c:numRef>
          </c:val>
          <c:extLst>
            <c:ext xmlns:c16="http://schemas.microsoft.com/office/drawing/2014/chart" uri="{C3380CC4-5D6E-409C-BE32-E72D297353CC}">
              <c16:uniqueId val="{00000006-7F4D-4492-9016-E239CE35485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1.47</c:v>
                </c:pt>
                <c:pt idx="2">
                  <c:v>#N/A</c:v>
                </c:pt>
                <c:pt idx="3">
                  <c:v>1.45</c:v>
                </c:pt>
                <c:pt idx="4">
                  <c:v>#N/A</c:v>
                </c:pt>
                <c:pt idx="5">
                  <c:v>2.38</c:v>
                </c:pt>
                <c:pt idx="6">
                  <c:v>#N/A</c:v>
                </c:pt>
                <c:pt idx="7">
                  <c:v>3.09</c:v>
                </c:pt>
                <c:pt idx="8">
                  <c:v>#N/A</c:v>
                </c:pt>
                <c:pt idx="9">
                  <c:v>3.31</c:v>
                </c:pt>
              </c:numCache>
            </c:numRef>
          </c:val>
          <c:extLst>
            <c:ext xmlns:c16="http://schemas.microsoft.com/office/drawing/2014/chart" uri="{C3380CC4-5D6E-409C-BE32-E72D297353CC}">
              <c16:uniqueId val="{00000007-7F4D-4492-9016-E239CE3548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6.67</c:v>
                </c:pt>
                <c:pt idx="2">
                  <c:v>#N/A</c:v>
                </c:pt>
                <c:pt idx="3">
                  <c:v>6.23</c:v>
                </c:pt>
                <c:pt idx="4">
                  <c:v>#N/A</c:v>
                </c:pt>
                <c:pt idx="5">
                  <c:v>7.54</c:v>
                </c:pt>
                <c:pt idx="6">
                  <c:v>#N/A</c:v>
                </c:pt>
                <c:pt idx="7">
                  <c:v>6.99</c:v>
                </c:pt>
                <c:pt idx="8">
                  <c:v>#N/A</c:v>
                </c:pt>
                <c:pt idx="9">
                  <c:v>5.31</c:v>
                </c:pt>
              </c:numCache>
            </c:numRef>
          </c:val>
          <c:extLst>
            <c:ext xmlns:c16="http://schemas.microsoft.com/office/drawing/2014/chart" uri="{C3380CC4-5D6E-409C-BE32-E72D297353CC}">
              <c16:uniqueId val="{00000008-7F4D-4492-9016-E239CE35485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7.64</c:v>
                </c:pt>
                <c:pt idx="2">
                  <c:v>#N/A</c:v>
                </c:pt>
                <c:pt idx="3">
                  <c:v>9.92</c:v>
                </c:pt>
                <c:pt idx="4">
                  <c:v>#N/A</c:v>
                </c:pt>
                <c:pt idx="5">
                  <c:v>11.56</c:v>
                </c:pt>
                <c:pt idx="6">
                  <c:v>#N/A</c:v>
                </c:pt>
                <c:pt idx="7">
                  <c:v>10.73</c:v>
                </c:pt>
                <c:pt idx="8">
                  <c:v>#N/A</c:v>
                </c:pt>
                <c:pt idx="9">
                  <c:v>12.1</c:v>
                </c:pt>
              </c:numCache>
            </c:numRef>
          </c:val>
          <c:extLst>
            <c:ext xmlns:c16="http://schemas.microsoft.com/office/drawing/2014/chart" uri="{C3380CC4-5D6E-409C-BE32-E72D297353CC}">
              <c16:uniqueId val="{00000009-7F4D-4492-9016-E239CE3548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772</c:v>
                </c:pt>
                <c:pt idx="5">
                  <c:v>738</c:v>
                </c:pt>
                <c:pt idx="8">
                  <c:v>699</c:v>
                </c:pt>
                <c:pt idx="11">
                  <c:v>702</c:v>
                </c:pt>
                <c:pt idx="14">
                  <c:v>694</c:v>
                </c:pt>
              </c:numCache>
            </c:numRef>
          </c:val>
          <c:extLst>
            <c:ext xmlns:c16="http://schemas.microsoft.com/office/drawing/2014/chart" uri="{C3380CC4-5D6E-409C-BE32-E72D297353CC}">
              <c16:uniqueId val="{00000000-1102-4B8E-9B32-C07C6C6359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02-4B8E-9B32-C07C6C6359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c:v>
                </c:pt>
                <c:pt idx="3">
                  <c:v>28</c:v>
                </c:pt>
                <c:pt idx="6">
                  <c:v>32</c:v>
                </c:pt>
                <c:pt idx="9">
                  <c:v>33</c:v>
                </c:pt>
                <c:pt idx="12">
                  <c:v>42</c:v>
                </c:pt>
              </c:numCache>
            </c:numRef>
          </c:val>
          <c:extLst>
            <c:ext xmlns:c16="http://schemas.microsoft.com/office/drawing/2014/chart" uri="{C3380CC4-5D6E-409C-BE32-E72D297353CC}">
              <c16:uniqueId val="{00000002-1102-4B8E-9B32-C07C6C6359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15</c:v>
                </c:pt>
                <c:pt idx="6">
                  <c:v>15</c:v>
                </c:pt>
                <c:pt idx="9">
                  <c:v>16</c:v>
                </c:pt>
                <c:pt idx="12">
                  <c:v>19</c:v>
                </c:pt>
              </c:numCache>
            </c:numRef>
          </c:val>
          <c:extLst>
            <c:ext xmlns:c16="http://schemas.microsoft.com/office/drawing/2014/chart" uri="{C3380CC4-5D6E-409C-BE32-E72D297353CC}">
              <c16:uniqueId val="{00000003-1102-4B8E-9B32-C07C6C6359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373</c:v>
                </c:pt>
                <c:pt idx="3">
                  <c:v>404</c:v>
                </c:pt>
                <c:pt idx="6">
                  <c:v>406</c:v>
                </c:pt>
                <c:pt idx="9">
                  <c:v>386</c:v>
                </c:pt>
                <c:pt idx="12">
                  <c:v>374</c:v>
                </c:pt>
              </c:numCache>
            </c:numRef>
          </c:val>
          <c:extLst>
            <c:ext xmlns:c16="http://schemas.microsoft.com/office/drawing/2014/chart" uri="{C3380CC4-5D6E-409C-BE32-E72D297353CC}">
              <c16:uniqueId val="{00000004-1102-4B8E-9B32-C07C6C6359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02-4B8E-9B32-C07C6C6359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02-4B8E-9B32-C07C6C6359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986</c:v>
                </c:pt>
                <c:pt idx="3">
                  <c:v>919</c:v>
                </c:pt>
                <c:pt idx="6">
                  <c:v>859</c:v>
                </c:pt>
                <c:pt idx="9">
                  <c:v>891</c:v>
                </c:pt>
                <c:pt idx="12">
                  <c:v>822</c:v>
                </c:pt>
              </c:numCache>
            </c:numRef>
          </c:val>
          <c:extLst>
            <c:ext xmlns:c16="http://schemas.microsoft.com/office/drawing/2014/chart" uri="{C3380CC4-5D6E-409C-BE32-E72D297353CC}">
              <c16:uniqueId val="{00000007-1102-4B8E-9B32-C07C6C6359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629</c:v>
                </c:pt>
                <c:pt idx="2">
                  <c:v>#N/A</c:v>
                </c:pt>
                <c:pt idx="3">
                  <c:v>#N/A</c:v>
                </c:pt>
                <c:pt idx="4">
                  <c:v>628</c:v>
                </c:pt>
                <c:pt idx="5">
                  <c:v>#N/A</c:v>
                </c:pt>
                <c:pt idx="6">
                  <c:v>#N/A</c:v>
                </c:pt>
                <c:pt idx="7">
                  <c:v>613</c:v>
                </c:pt>
                <c:pt idx="8">
                  <c:v>#N/A</c:v>
                </c:pt>
                <c:pt idx="9">
                  <c:v>#N/A</c:v>
                </c:pt>
                <c:pt idx="10">
                  <c:v>624</c:v>
                </c:pt>
                <c:pt idx="11">
                  <c:v>#N/A</c:v>
                </c:pt>
                <c:pt idx="12">
                  <c:v>#N/A</c:v>
                </c:pt>
                <c:pt idx="13">
                  <c:v>563</c:v>
                </c:pt>
                <c:pt idx="14">
                  <c:v>#N/A</c:v>
                </c:pt>
              </c:numCache>
            </c:numRef>
          </c:val>
          <c:smooth val="0"/>
          <c:extLst>
            <c:ext xmlns:c16="http://schemas.microsoft.com/office/drawing/2014/chart" uri="{C3380CC4-5D6E-409C-BE32-E72D297353CC}">
              <c16:uniqueId val="{00000008-1102-4B8E-9B32-C07C6C6359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8900</c:v>
                </c:pt>
                <c:pt idx="5">
                  <c:v>8738</c:v>
                </c:pt>
                <c:pt idx="8">
                  <c:v>8601</c:v>
                </c:pt>
                <c:pt idx="11">
                  <c:v>8364</c:v>
                </c:pt>
                <c:pt idx="14">
                  <c:v>8034</c:v>
                </c:pt>
              </c:numCache>
            </c:numRef>
          </c:val>
          <c:extLst>
            <c:ext xmlns:c16="http://schemas.microsoft.com/office/drawing/2014/chart" uri="{C3380CC4-5D6E-409C-BE32-E72D297353CC}">
              <c16:uniqueId val="{00000000-0B34-45BC-BA39-27E45713A6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B34-45BC-BA39-27E45713A6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3741</c:v>
                </c:pt>
                <c:pt idx="5">
                  <c:v>3740</c:v>
                </c:pt>
                <c:pt idx="8">
                  <c:v>3801</c:v>
                </c:pt>
                <c:pt idx="11">
                  <c:v>4083</c:v>
                </c:pt>
                <c:pt idx="14">
                  <c:v>4569</c:v>
                </c:pt>
              </c:numCache>
            </c:numRef>
          </c:val>
          <c:extLst>
            <c:ext xmlns:c16="http://schemas.microsoft.com/office/drawing/2014/chart" uri="{C3380CC4-5D6E-409C-BE32-E72D297353CC}">
              <c16:uniqueId val="{00000002-0B34-45BC-BA39-27E45713A6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34-45BC-BA39-27E45713A6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34-45BC-BA39-27E45713A6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34-45BC-BA39-27E45713A6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1435</c:v>
                </c:pt>
                <c:pt idx="3">
                  <c:v>1376</c:v>
                </c:pt>
                <c:pt idx="6">
                  <c:v>1337</c:v>
                </c:pt>
                <c:pt idx="9">
                  <c:v>1328</c:v>
                </c:pt>
                <c:pt idx="12">
                  <c:v>1299</c:v>
                </c:pt>
              </c:numCache>
            </c:numRef>
          </c:val>
          <c:extLst>
            <c:ext xmlns:c16="http://schemas.microsoft.com/office/drawing/2014/chart" uri="{C3380CC4-5D6E-409C-BE32-E72D297353CC}">
              <c16:uniqueId val="{00000006-0B34-45BC-BA39-27E45713A6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205</c:v>
                </c:pt>
                <c:pt idx="3">
                  <c:v>218</c:v>
                </c:pt>
                <c:pt idx="6">
                  <c:v>212</c:v>
                </c:pt>
                <c:pt idx="9">
                  <c:v>205</c:v>
                </c:pt>
                <c:pt idx="12">
                  <c:v>190</c:v>
                </c:pt>
              </c:numCache>
            </c:numRef>
          </c:val>
          <c:extLst>
            <c:ext xmlns:c16="http://schemas.microsoft.com/office/drawing/2014/chart" uri="{C3380CC4-5D6E-409C-BE32-E72D297353CC}">
              <c16:uniqueId val="{00000007-0B34-45BC-BA39-27E45713A6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4419</c:v>
                </c:pt>
                <c:pt idx="3">
                  <c:v>4212</c:v>
                </c:pt>
                <c:pt idx="6">
                  <c:v>3774</c:v>
                </c:pt>
                <c:pt idx="9">
                  <c:v>3282</c:v>
                </c:pt>
                <c:pt idx="12">
                  <c:v>3196</c:v>
                </c:pt>
              </c:numCache>
            </c:numRef>
          </c:val>
          <c:extLst>
            <c:ext xmlns:c16="http://schemas.microsoft.com/office/drawing/2014/chart" uri="{C3380CC4-5D6E-409C-BE32-E72D297353CC}">
              <c16:uniqueId val="{00000008-0B34-45BC-BA39-27E45713A6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c:v>
                </c:pt>
                <c:pt idx="3">
                  <c:v>27</c:v>
                </c:pt>
                <c:pt idx="6">
                  <c:v>23</c:v>
                </c:pt>
                <c:pt idx="9">
                  <c:v>21</c:v>
                </c:pt>
                <c:pt idx="12">
                  <c:v>18</c:v>
                </c:pt>
              </c:numCache>
            </c:numRef>
          </c:val>
          <c:extLst>
            <c:ext xmlns:c16="http://schemas.microsoft.com/office/drawing/2014/chart" uri="{C3380CC4-5D6E-409C-BE32-E72D297353CC}">
              <c16:uniqueId val="{00000009-0B34-45BC-BA39-27E45713A6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7407</c:v>
                </c:pt>
                <c:pt idx="3">
                  <c:v>7066</c:v>
                </c:pt>
                <c:pt idx="6">
                  <c:v>7024</c:v>
                </c:pt>
                <c:pt idx="9">
                  <c:v>6825</c:v>
                </c:pt>
                <c:pt idx="12">
                  <c:v>6500</c:v>
                </c:pt>
              </c:numCache>
            </c:numRef>
          </c:val>
          <c:extLst>
            <c:ext xmlns:c16="http://schemas.microsoft.com/office/drawing/2014/chart" uri="{C3380CC4-5D6E-409C-BE32-E72D297353CC}">
              <c16:uniqueId val="{0000000A-0B34-45BC-BA39-27E45713A6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857</c:v>
                </c:pt>
                <c:pt idx="2">
                  <c:v>#N/A</c:v>
                </c:pt>
                <c:pt idx="3">
                  <c:v>#N/A</c:v>
                </c:pt>
                <c:pt idx="4">
                  <c:v>420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34-45BC-BA39-27E45713A6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2112</c:v>
                </c:pt>
                <c:pt idx="1">
                  <c:v>2159</c:v>
                </c:pt>
                <c:pt idx="2">
                  <c:v>2365</c:v>
                </c:pt>
              </c:numCache>
            </c:numRef>
          </c:val>
          <c:extLst>
            <c:ext xmlns:c16="http://schemas.microsoft.com/office/drawing/2014/chart" uri="{C3380CC4-5D6E-409C-BE32-E72D297353CC}">
              <c16:uniqueId val="{00000000-D3FF-41EA-A0CF-4807455B57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351</c:v>
                </c:pt>
                <c:pt idx="1">
                  <c:v>351</c:v>
                </c:pt>
                <c:pt idx="2">
                  <c:v>450</c:v>
                </c:pt>
              </c:numCache>
            </c:numRef>
          </c:val>
          <c:extLst>
            <c:ext xmlns:c16="http://schemas.microsoft.com/office/drawing/2014/chart" uri="{C3380CC4-5D6E-409C-BE32-E72D297353CC}">
              <c16:uniqueId val="{00000001-D3FF-41EA-A0CF-4807455B57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813</c:v>
                </c:pt>
                <c:pt idx="1">
                  <c:v>1080</c:v>
                </c:pt>
                <c:pt idx="2">
                  <c:v>1253</c:v>
                </c:pt>
              </c:numCache>
            </c:numRef>
          </c:val>
          <c:extLst>
            <c:ext xmlns:c16="http://schemas.microsoft.com/office/drawing/2014/chart" uri="{C3380CC4-5D6E-409C-BE32-E72D297353CC}">
              <c16:uniqueId val="{00000002-D3FF-41EA-A0CF-4807455B57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{4A2F5056-B0F1-4867-913D-454BDA22AC52}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197-477F-8EAD-CB65068E1B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{C264925A-4B43-4E21-BA70-150CB557825C}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97-477F-8EAD-CB65068E1B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{C393E89C-CEFC-4D1E-B7A1-10C75590BAE1}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97-477F-8EAD-CB65068E1B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{C40E6F44-AFCE-4512-B11D-5016279798B9}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97-477F-8EAD-CB65068E1B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{0219536C-B1C9-45BB-A25B-A1E0166F81AF}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97-477F-8EAD-CB65068E1BB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{6AB5A22B-21E9-47DB-96E7-A8E9897714EE}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197-477F-8EAD-CB65068E1BB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{AFE040C8-2993-4F97-9C43-2E13C1D28263}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197-477F-8EAD-CB65068E1BB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{8C6250E3-9DDC-4331-A939-6BD133F7B564}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197-477F-8EAD-CB65068E1BB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{09B1B089-FB91-4CB8-B9E3-0936C8BA284F}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197-477F-8EAD-CB65068E1B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56.7</c:v>
                </c:pt>
                <c:pt idx="16">
                  <c:v>57.9</c:v>
                </c:pt>
                <c:pt idx="24">
                  <c:v>58.9</c:v>
                </c:pt>
                <c:pt idx="32">
                  <c:v>60.8</c:v>
                </c:pt>
              </c:numCache>
            </c:numRef>
          </c:xVal>
          <c:yVal>
            <c:numRef>
              <c:f>公会計指標分析・財政指標組合せ分析表!$BP$51:$DC$51</c:f>
              <c:numCache>
                <c:formatCode>#,##0.0;"▲ "#,##0.0</c:formatCode>
                <c:ptCount val="40"/>
                <c:pt idx="0">
                  <c:v>19.399999999999999</c:v>
                </c:pt>
                <c:pt idx="8">
                  <c:v>9.4</c:v>
                </c:pt>
              </c:numCache>
            </c:numRef>
          </c:yVal>
          <c:smooth val="0"/>
          <c:extLst>
            <c:ext xmlns:c16="http://schemas.microsoft.com/office/drawing/2014/chart" uri="{C3380CC4-5D6E-409C-BE32-E72D297353CC}">
              <c16:uniqueId val="{00000009-6197-477F-8EAD-CB65068E1B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{93CF95A1-EFA5-437B-AAE7-70EBDDA94F8D}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197-477F-8EAD-CB65068E1B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{49479D63-9663-4DB4-B09F-876924798CC2}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97-477F-8EAD-CB65068E1B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{E50799BC-7455-4D93-889A-89AED81718E3}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97-477F-8EAD-CB65068E1B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{F22BFD22-27DB-4D89-9783-F85A0111E833}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97-477F-8EAD-CB65068E1B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{D3B033BE-2BCC-40E7-84B9-BA721A501D85}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97-477F-8EAD-CB65068E1BB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{D69AA63C-F580-4AB0-B210-2FC19309232E}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197-477F-8EAD-CB65068E1BB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{249AA722-335E-46EF-ABE7-6E90564F6CE8}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197-477F-8EAD-CB65068E1BB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{BB9DBCFF-27ED-4DE0-B261-CF9399BB12B4}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197-477F-8EAD-CB65068E1BB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{4B502F64-915E-4C88-A906-E4A7409D1E23}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197-477F-8EAD-CB65068E1B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6197-477F-8EAD-CB65068E1BB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{EB842991-26E2-4A15-AFD5-ECD98B76082A}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06E-4F09-B7E1-B4DE1EA4C2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{B17DC6E8-7236-479B-ACE9-C91B448E3789}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6E-4F09-B7E1-B4DE1EA4C2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{C640FD02-9D2A-4AA8-AF5B-7E3E0D80E5F9}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6E-4F09-B7E1-B4DE1EA4C2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{6525F398-7089-4C47-9230-2D90E528E8BA}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6E-4F09-B7E1-B4DE1EA4C2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{4BEAC27E-AD9E-4CEC-AFA2-06FEA6E90D4B}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6E-4F09-B7E1-B4DE1EA4C22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{4106A85F-8CEC-49B8-B050-B62F4928E9D7}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06E-4F09-B7E1-B4DE1EA4C22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{C6175262-DB62-4E2C-BBF8-7E8094A16810}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06E-4F09-B7E1-B4DE1EA4C22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{8EC3CCD9-4F3B-41F2-BF6B-44086047C9C3}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06E-4F09-B7E1-B4DE1EA4C22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{DD569762-4EFF-439B-BF99-2199982D12CC}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06E-4F09-B7E1-B4DE1EA4C2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14.4</c:v>
                </c:pt>
                <c:pt idx="16">
                  <c:v>13.8</c:v>
                </c:pt>
                <c:pt idx="24">
                  <c:v>13.2</c:v>
                </c:pt>
                <c:pt idx="32">
                  <c:v>12.3</c:v>
                </c:pt>
              </c:numCache>
            </c:numRef>
          </c:xVal>
          <c:yVal>
            <c:numRef>
              <c:f>公会計指標分析・財政指標組合せ分析表!$BP$73:$DC$73</c:f>
              <c:numCache>
                <c:formatCode>#,##0.0;"▲ "#,##0.0</c:formatCode>
                <c:ptCount val="40"/>
                <c:pt idx="0">
                  <c:v>19.399999999999999</c:v>
                </c:pt>
                <c:pt idx="8">
                  <c:v>9.4</c:v>
                </c:pt>
              </c:numCache>
            </c:numRef>
          </c:yVal>
          <c:smooth val="0"/>
          <c:extLst>
            <c:ext xmlns:c16="http://schemas.microsoft.com/office/drawing/2014/chart" uri="{C3380CC4-5D6E-409C-BE32-E72D297353CC}">
              <c16:uniqueId val="{00000009-106E-4F09-B7E1-B4DE1EA4C2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{60250255-28B4-429C-AAAA-25E8ADC3F8D4}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06E-4F09-B7E1-B4DE1EA4C2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{1C68EF25-90C4-470E-A8C9-16B639A16E66}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6E-4F09-B7E1-B4DE1EA4C2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{F6EF3D27-8442-442F-858B-F9AD1D0EC13B}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6E-4F09-B7E1-B4DE1EA4C2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{9295E68E-66CC-4A14-A5EA-E213EEA69616}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6E-4F09-B7E1-B4DE1EA4C2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{CAC0A70F-D1FF-4C90-BB84-501EAE92DFE7}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6E-4F09-B7E1-B4DE1EA4C22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{33FF8337-E977-4ADD-B811-8A308C0AFF74}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06E-4F09-B7E1-B4DE1EA4C22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{EBBDFB5C-9711-4FA6-932C-84A9A882A088}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06E-4F09-B7E1-B4DE1EA4C227}"/>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{772A0420-705E-4BAE-AB9F-F4A6637D0E63}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06E-4F09-B7E1-B4DE1EA4C227}"/>
                </c:ext>
              </c:extLst>
            </c:dLbl>
            <c:dLbl>
              <c:idx val="32"/>
              <c:layout>
                <c:manualLayout>
                  <c:x val="0"/>
                  <c:y val="1.892072577225807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{A26151C8-AB32-40D5-8E24-86CB9011BFD6}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06E-4F09-B7E1-B4DE1EA4C2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106E-4F09-B7E1-B4DE1EA4C227}"/>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15,239
15,054
179.76
10,449,020
10,144,558
295,122
5,549,825
6,500,321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岩手中部工業団地を中心とする大型事業所の集中等により類似団体平均を上回る税収があるため、類似団体内において、平均を上回る水準を維持している。しかし、景気の動向により税収が大きく左右される傾向があることから、農業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次産業化や観光振興など新たな税収源の確保に努めている。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84244</xdr:rowOff>
    </xdr:from>
    <xdr:to>
      <xdr:col>23</xdr:col>
      <xdr:colOff>133350</xdr:colOff>
      <xdr:row>41</xdr:row>
      <xdr:rowOff>116417</xdr:rowOff>
    </xdr:to>
    <xdr:cxnSp macro="">
      <xdr:nvCxnSpPr>
        <xdr:cNvPr id="67" name="直線コネクタ 66"/>
        <xdr:cNvCxnSpPr/>
      </xdr:nvCxnSpPr>
      <xdr:spPr>
        <a:xfrm>
          <a:off x="4114800" y="71136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68156</xdr:rowOff>
    </xdr:from>
    <xdr:to>
      <xdr:col>19</xdr:col>
      <xdr:colOff>133350</xdr:colOff>
      <xdr:row>41</xdr:row>
      <xdr:rowOff>84244</xdr:rowOff>
    </xdr:to>
    <xdr:cxnSp macro="">
      <xdr:nvCxnSpPr>
        <xdr:cNvPr id="70" name="直線コネクタ 69"/>
        <xdr:cNvCxnSpPr/>
      </xdr:nvCxnSpPr>
      <xdr:spPr>
        <a:xfrm>
          <a:off x="3225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68156</xdr:rowOff>
    </xdr:from>
    <xdr:to>
      <xdr:col>15</xdr:col>
      <xdr:colOff>82550</xdr:colOff>
      <xdr:row>41</xdr:row>
      <xdr:rowOff>68156</xdr:rowOff>
    </xdr:to>
    <xdr:cxnSp macro="">
      <xdr:nvCxnSpPr>
        <xdr:cNvPr id="73" name="直線コネクタ 72"/>
        <xdr:cNvCxnSpPr/>
      </xdr:nvCxnSpPr>
      <xdr:spPr>
        <a:xfrm>
          <a:off x="2336800" y="7097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68156</xdr:rowOff>
    </xdr:from>
    <xdr:to>
      <xdr:col>11</xdr:col>
      <xdr:colOff>31750</xdr:colOff>
      <xdr:row>41</xdr:row>
      <xdr:rowOff>116417</xdr:rowOff>
    </xdr:to>
    <xdr:cxnSp macro="">
      <xdr:nvCxnSpPr>
        <xdr:cNvPr id="76" name="直線コネクタ 75"/>
        <xdr:cNvCxnSpPr/>
      </xdr:nvCxnSpPr>
      <xdr:spPr>
        <a:xfrm flipV="1">
          <a:off x="1447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6" name="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33444</xdr:rowOff>
    </xdr:from>
    <xdr:to>
      <xdr:col>19</xdr:col>
      <xdr:colOff>184150</xdr:colOff>
      <xdr:row>41</xdr:row>
      <xdr:rowOff>135044</xdr:rowOff>
    </xdr:to>
    <xdr:sp macro="" textlink="">
      <xdr:nvSpPr>
        <xdr:cNvPr id="88" name="楕円 87"/>
        <xdr:cNvSpPr/>
      </xdr:nvSpPr>
      <xdr:spPr>
        <a:xfrm>
          <a:off x="4064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145221</xdr:rowOff>
    </xdr:from>
    <xdr:ext cx="736600" cy="259045"/>
    <xdr:sp macro="" textlink="">
      <xdr:nvSpPr>
        <xdr:cNvPr id="89" name="テキスト ボックス 88"/>
        <xdr:cNvSpPr txBox="1"/>
      </xdr:nvSpPr>
      <xdr:spPr>
        <a:xfrm>
          <a:off x="3733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17356</xdr:rowOff>
    </xdr:from>
    <xdr:to>
      <xdr:col>15</xdr:col>
      <xdr:colOff>133350</xdr:colOff>
      <xdr:row>41</xdr:row>
      <xdr:rowOff>118956</xdr:rowOff>
    </xdr:to>
    <xdr:sp macro="" textlink="">
      <xdr:nvSpPr>
        <xdr:cNvPr id="90" name="楕円 89"/>
        <xdr:cNvSpPr/>
      </xdr:nvSpPr>
      <xdr:spPr>
        <a:xfrm>
          <a:off x="3175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129133</xdr:rowOff>
    </xdr:from>
    <xdr:ext cx="762000" cy="259045"/>
    <xdr:sp macro="" textlink="">
      <xdr:nvSpPr>
        <xdr:cNvPr id="91" name="テキスト ボックス 90"/>
        <xdr:cNvSpPr txBox="1"/>
      </xdr:nvSpPr>
      <xdr:spPr>
        <a:xfrm>
          <a:off x="2844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17356</xdr:rowOff>
    </xdr:from>
    <xdr:to>
      <xdr:col>11</xdr:col>
      <xdr:colOff>82550</xdr:colOff>
      <xdr:row>41</xdr:row>
      <xdr:rowOff>118956</xdr:rowOff>
    </xdr:to>
    <xdr:sp macro="" textlink="">
      <xdr:nvSpPr>
        <xdr:cNvPr id="92" name="楕円 91"/>
        <xdr:cNvSpPr/>
      </xdr:nvSpPr>
      <xdr:spPr>
        <a:xfrm>
          <a:off x="2286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129133</xdr:rowOff>
    </xdr:from>
    <xdr:ext cx="762000" cy="259045"/>
    <xdr:sp macro="" textlink="">
      <xdr:nvSpPr>
        <xdr:cNvPr id="93" name="テキスト ボックス 92"/>
        <xdr:cNvSpPr txBox="1"/>
      </xdr:nvSpPr>
      <xdr:spPr>
        <a:xfrm>
          <a:off x="1955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4" name="楕円 93"/>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5" name="テキスト ボックス 94"/>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行財政改革による人件費、補助費等の削減により平均以上を維持してきた。令和４年度の経常収支比率は、分子である経常経費充当一般財源が、除雪対策事業に係る維持補修費や公債費等が減少した一方で、分母である経常一般財源総額等の町民税や固定資産税、普通交付税が増加したため、前年度比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今後も行財政改革の取り組みを通じて、補助費の削減等に努め、財政の健全化を図る。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63</xdr:row>
      <xdr:rowOff>130387</xdr:rowOff>
    </xdr:to>
    <xdr:cxnSp macro="">
      <xdr:nvCxnSpPr>
        <xdr:cNvPr id="130" name="直線コネクタ 129"/>
        <xdr:cNvCxnSpPr/>
      </xdr:nvCxnSpPr>
      <xdr:spPr>
        <a:xfrm flipV="1">
          <a:off x="4114800" y="10610004"/>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130387</xdr:rowOff>
    </xdr:to>
    <xdr:cxnSp macro="">
      <xdr:nvCxnSpPr>
        <xdr:cNvPr id="133" name="直線コネクタ 132"/>
        <xdr:cNvCxnSpPr/>
      </xdr:nvCxnSpPr>
      <xdr:spPr>
        <a:xfrm>
          <a:off x="3225800" y="108030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5" name="テキスト ボックス 134"/>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1694</xdr:rowOff>
    </xdr:to>
    <xdr:cxnSp macro="">
      <xdr:nvCxnSpPr>
        <xdr:cNvPr id="136" name="直線コネクタ 135"/>
        <xdr:cNvCxnSpPr/>
      </xdr:nvCxnSpPr>
      <xdr:spPr>
        <a:xfrm>
          <a:off x="2336800" y="1072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9737</xdr:rowOff>
    </xdr:to>
    <xdr:cxnSp macro="">
      <xdr:nvCxnSpPr>
        <xdr:cNvPr id="139" name="直線コネクタ 138"/>
        <xdr:cNvCxnSpPr/>
      </xdr:nvCxnSpPr>
      <xdr:spPr>
        <a:xfrm flipV="1">
          <a:off x="1447800" y="107226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1" name="テキスト ボックス 140"/>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49" name="楕円 148"/>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0"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1" name="楕円 150"/>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2" name="テキスト ボックス 151"/>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3" name="楕円 152"/>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4" name="テキスト ボックス 153"/>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57" name="楕円 156"/>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58" name="テキスト ボックス 157"/>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令和３年度は、大雪による除雪経費の増大があったこと、令和３年度からは、ふるさと納税寄附金の申込件数が伸びていることにより、物件費等の決算額が増加傾向にある。令和４年度は、除雪経費やふるさと応援寄附金の返礼品経費が減少したものの、新型コロナワクチン接種の集団接種委託料等の増があ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人当たりの決算額は例年並みとなった。</a:t>
          </a:r>
        </a:p>
        <a:p>
          <a:r>
            <a:rPr kumimoji="1" lang="ja-JP" altLang="en-US" sz="1300">
              <a:latin typeface="ＭＳ Ｐゴシック" panose="020B0600070205080204" pitchFamily="50" charset="-128"/>
              <a:ea typeface="ＭＳ Ｐゴシック" panose="020B0600070205080204" pitchFamily="50" charset="-128"/>
            </a:rPr>
            <a:t>　類似団体より平均を上回っていることから、行財政改革の取り組み等を通じて業務の効率化を図ることで、経費抑制に努める。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21103</xdr:rowOff>
    </xdr:from>
    <xdr:to>
      <xdr:col>23</xdr:col>
      <xdr:colOff>133350</xdr:colOff>
      <xdr:row>86</xdr:row>
      <xdr:rowOff>27110</xdr:rowOff>
    </xdr:to>
    <xdr:cxnSp macro="">
      <xdr:nvCxnSpPr>
        <xdr:cNvPr id="193" name="直線コネクタ 192"/>
        <xdr:cNvCxnSpPr/>
      </xdr:nvCxnSpPr>
      <xdr:spPr>
        <a:xfrm>
          <a:off x="4114800" y="14765803"/>
          <a:ext cx="8382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168430</xdr:rowOff>
    </xdr:from>
    <xdr:to>
      <xdr:col>19</xdr:col>
      <xdr:colOff>133350</xdr:colOff>
      <xdr:row>86</xdr:row>
      <xdr:rowOff>21103</xdr:rowOff>
    </xdr:to>
    <xdr:cxnSp macro="">
      <xdr:nvCxnSpPr>
        <xdr:cNvPr id="196" name="直線コネクタ 195"/>
        <xdr:cNvCxnSpPr/>
      </xdr:nvCxnSpPr>
      <xdr:spPr>
        <a:xfrm>
          <a:off x="3225800" y="14741680"/>
          <a:ext cx="889000" cy="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171129</xdr:rowOff>
    </xdr:from>
    <xdr:to>
      <xdr:col>15</xdr:col>
      <xdr:colOff>82550</xdr:colOff>
      <xdr:row>85</xdr:row>
      <xdr:rowOff>168430</xdr:rowOff>
    </xdr:to>
    <xdr:cxnSp macro="">
      <xdr:nvCxnSpPr>
        <xdr:cNvPr id="199" name="直線コネクタ 198"/>
        <xdr:cNvCxnSpPr/>
      </xdr:nvCxnSpPr>
      <xdr:spPr>
        <a:xfrm>
          <a:off x="2336800" y="14401479"/>
          <a:ext cx="889000" cy="3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93270</xdr:rowOff>
    </xdr:from>
    <xdr:to>
      <xdr:col>11</xdr:col>
      <xdr:colOff>31750</xdr:colOff>
      <xdr:row>83</xdr:row>
      <xdr:rowOff>171129</xdr:rowOff>
    </xdr:to>
    <xdr:cxnSp macro="">
      <xdr:nvCxnSpPr>
        <xdr:cNvPr id="202" name="直線コネクタ 201"/>
        <xdr:cNvCxnSpPr/>
      </xdr:nvCxnSpPr>
      <xdr:spPr>
        <a:xfrm>
          <a:off x="1447800" y="14323620"/>
          <a:ext cx="889000" cy="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4" name="テキスト ボックス 203"/>
        <xdr:cNvSpPr txBox="1"/>
      </xdr:nvSpPr>
      <xdr:spPr>
        <a:xfrm>
          <a:off x="1955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6" name="テキスト ボックス 205"/>
        <xdr:cNvSpPr txBox="1"/>
      </xdr:nvSpPr>
      <xdr:spPr>
        <a:xfrm>
          <a:off x="1066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147760</xdr:rowOff>
    </xdr:from>
    <xdr:to>
      <xdr:col>23</xdr:col>
      <xdr:colOff>184150</xdr:colOff>
      <xdr:row>86</xdr:row>
      <xdr:rowOff>77910</xdr:rowOff>
    </xdr:to>
    <xdr:sp macro="" textlink="">
      <xdr:nvSpPr>
        <xdr:cNvPr id="212" name="楕円 211"/>
        <xdr:cNvSpPr/>
      </xdr:nvSpPr>
      <xdr:spPr>
        <a:xfrm>
          <a:off x="4902200" y="147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119837</xdr:rowOff>
    </xdr:from>
    <xdr:ext cx="762000" cy="259045"/>
    <xdr:sp macro="" textlink="">
      <xdr:nvSpPr>
        <xdr:cNvPr id="213" name="人件費・物件費等の状況該当値テキスト"/>
        <xdr:cNvSpPr txBox="1"/>
      </xdr:nvSpPr>
      <xdr:spPr>
        <a:xfrm>
          <a:off x="5041900" y="146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141753</xdr:rowOff>
    </xdr:from>
    <xdr:to>
      <xdr:col>19</xdr:col>
      <xdr:colOff>184150</xdr:colOff>
      <xdr:row>86</xdr:row>
      <xdr:rowOff>71903</xdr:rowOff>
    </xdr:to>
    <xdr:sp macro="" textlink="">
      <xdr:nvSpPr>
        <xdr:cNvPr id="214" name="楕円 213"/>
        <xdr:cNvSpPr/>
      </xdr:nvSpPr>
      <xdr:spPr>
        <a:xfrm>
          <a:off x="4064000" y="147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56680</xdr:rowOff>
    </xdr:from>
    <xdr:ext cx="736600" cy="259045"/>
    <xdr:sp macro="" textlink="">
      <xdr:nvSpPr>
        <xdr:cNvPr id="215" name="テキスト ボックス 214"/>
        <xdr:cNvSpPr txBox="1"/>
      </xdr:nvSpPr>
      <xdr:spPr>
        <a:xfrm>
          <a:off x="3733800" y="14801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117630</xdr:rowOff>
    </xdr:from>
    <xdr:to>
      <xdr:col>15</xdr:col>
      <xdr:colOff>133350</xdr:colOff>
      <xdr:row>86</xdr:row>
      <xdr:rowOff>47780</xdr:rowOff>
    </xdr:to>
    <xdr:sp macro="" textlink="">
      <xdr:nvSpPr>
        <xdr:cNvPr id="216" name="楕円 215"/>
        <xdr:cNvSpPr/>
      </xdr:nvSpPr>
      <xdr:spPr>
        <a:xfrm>
          <a:off x="3175000" y="146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32557</xdr:rowOff>
    </xdr:from>
    <xdr:ext cx="762000" cy="259045"/>
    <xdr:sp macro="" textlink="">
      <xdr:nvSpPr>
        <xdr:cNvPr id="217" name="テキスト ボックス 216"/>
        <xdr:cNvSpPr txBox="1"/>
      </xdr:nvSpPr>
      <xdr:spPr>
        <a:xfrm>
          <a:off x="2844800" y="1477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120329</xdr:rowOff>
    </xdr:from>
    <xdr:to>
      <xdr:col>11</xdr:col>
      <xdr:colOff>82550</xdr:colOff>
      <xdr:row>84</xdr:row>
      <xdr:rowOff>50479</xdr:rowOff>
    </xdr:to>
    <xdr:sp macro="" textlink="">
      <xdr:nvSpPr>
        <xdr:cNvPr id="218" name="楕円 217"/>
        <xdr:cNvSpPr/>
      </xdr:nvSpPr>
      <xdr:spPr>
        <a:xfrm>
          <a:off x="2286000" y="143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35256</xdr:rowOff>
    </xdr:from>
    <xdr:ext cx="762000" cy="259045"/>
    <xdr:sp macro="" textlink="">
      <xdr:nvSpPr>
        <xdr:cNvPr id="219" name="テキスト ボックス 218"/>
        <xdr:cNvSpPr txBox="1"/>
      </xdr:nvSpPr>
      <xdr:spPr>
        <a:xfrm>
          <a:off x="1955800" y="1443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42470</xdr:rowOff>
    </xdr:from>
    <xdr:to>
      <xdr:col>7</xdr:col>
      <xdr:colOff>31750</xdr:colOff>
      <xdr:row>83</xdr:row>
      <xdr:rowOff>144070</xdr:rowOff>
    </xdr:to>
    <xdr:sp macro="" textlink="">
      <xdr:nvSpPr>
        <xdr:cNvPr id="220" name="楕円 219"/>
        <xdr:cNvSpPr/>
      </xdr:nvSpPr>
      <xdr:spPr>
        <a:xfrm>
          <a:off x="1397000" y="142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128847</xdr:rowOff>
    </xdr:from>
    <xdr:ext cx="762000" cy="259045"/>
    <xdr:sp macro="" textlink="">
      <xdr:nvSpPr>
        <xdr:cNvPr id="221" name="テキスト ボックス 220"/>
        <xdr:cNvSpPr txBox="1"/>
      </xdr:nvSpPr>
      <xdr:spPr>
        <a:xfrm>
          <a:off x="1066800" y="1435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団体の特徴から、各年度のラスパイレス指数にばらつきが生じている。なお、令和元年度までは類似団体平均と比較して低い給与水準となっていたが、令和２年度より経験年数に伴う平均給料月額の増により指数が上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153307</xdr:rowOff>
    </xdr:to>
    <xdr:cxnSp macro="">
      <xdr:nvCxnSpPr>
        <xdr:cNvPr id="257" name="直線コネクタ 256"/>
        <xdr:cNvCxnSpPr/>
      </xdr:nvCxnSpPr>
      <xdr:spPr>
        <a:xfrm>
          <a:off x="16179800" y="1474288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85</xdr:row>
      <xdr:rowOff>169636</xdr:rowOff>
    </xdr:to>
    <xdr:cxnSp macro="">
      <xdr:nvCxnSpPr>
        <xdr:cNvPr id="260" name="直線コネクタ 259"/>
        <xdr:cNvCxnSpPr/>
      </xdr:nvCxnSpPr>
      <xdr:spPr>
        <a:xfrm>
          <a:off x="15290800" y="14156871"/>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12700</xdr:rowOff>
    </xdr:to>
    <xdr:cxnSp macro="">
      <xdr:nvCxnSpPr>
        <xdr:cNvPr id="263" name="直線コネクタ 262"/>
        <xdr:cNvCxnSpPr/>
      </xdr:nvCxnSpPr>
      <xdr:spPr>
        <a:xfrm flipV="1">
          <a:off x="14401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12700</xdr:rowOff>
    </xdr:to>
    <xdr:cxnSp macro="">
      <xdr:nvCxnSpPr>
        <xdr:cNvPr id="266" name="直線コネクタ 265"/>
        <xdr:cNvCxnSpPr/>
      </xdr:nvCxnSpPr>
      <xdr:spPr>
        <a:xfrm>
          <a:off x="13512800" y="1419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0" name="楕円 279"/>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1" name="テキスト ボックス 280"/>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4" name="楕円 283"/>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5" name="テキスト ボックス 284"/>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行財政改革による人件費削減のため新規採用を平成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年度まで見送っていたことから類似団体内において平均を下回っていたが、近年の採用人数の確保により同水準を保っている。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136948</xdr:rowOff>
    </xdr:to>
    <xdr:cxnSp macro="">
      <xdr:nvCxnSpPr>
        <xdr:cNvPr id="320" name="直線コネクタ 319"/>
        <xdr:cNvCxnSpPr/>
      </xdr:nvCxnSpPr>
      <xdr:spPr>
        <a:xfrm flipV="1">
          <a:off x="16179800" y="1076282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21" name="定員管理の状況平均値テキスト"/>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118851</xdr:rowOff>
    </xdr:from>
    <xdr:to>
      <xdr:col>77</xdr:col>
      <xdr:colOff>44450</xdr:colOff>
      <xdr:row>62</xdr:row>
      <xdr:rowOff>136948</xdr:rowOff>
    </xdr:to>
    <xdr:cxnSp macro="">
      <xdr:nvCxnSpPr>
        <xdr:cNvPr id="323" name="直線コネクタ 322"/>
        <xdr:cNvCxnSpPr/>
      </xdr:nvCxnSpPr>
      <xdr:spPr>
        <a:xfrm>
          <a:off x="15290800" y="1074875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110807</xdr:rowOff>
    </xdr:from>
    <xdr:to>
      <xdr:col>72</xdr:col>
      <xdr:colOff>203200</xdr:colOff>
      <xdr:row>62</xdr:row>
      <xdr:rowOff>118851</xdr:rowOff>
    </xdr:to>
    <xdr:cxnSp macro="">
      <xdr:nvCxnSpPr>
        <xdr:cNvPr id="326" name="直線コネクタ 325"/>
        <xdr:cNvCxnSpPr/>
      </xdr:nvCxnSpPr>
      <xdr:spPr>
        <a:xfrm>
          <a:off x="14401800" y="107407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94721</xdr:rowOff>
    </xdr:from>
    <xdr:to>
      <xdr:col>68</xdr:col>
      <xdr:colOff>152400</xdr:colOff>
      <xdr:row>62</xdr:row>
      <xdr:rowOff>110807</xdr:rowOff>
    </xdr:to>
    <xdr:cxnSp macro="">
      <xdr:nvCxnSpPr>
        <xdr:cNvPr id="329" name="直線コネクタ 328"/>
        <xdr:cNvCxnSpPr/>
      </xdr:nvCxnSpPr>
      <xdr:spPr>
        <a:xfrm>
          <a:off x="13512800" y="1072462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xdr:cNvSpPr txBox="1"/>
      </xdr:nvSpPr>
      <xdr:spPr>
        <a:xfrm>
          <a:off x="14020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39" name="楕円 338"/>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98654</xdr:rowOff>
    </xdr:from>
    <xdr:ext cx="762000" cy="259045"/>
    <xdr:sp macro="" textlink="">
      <xdr:nvSpPr>
        <xdr:cNvPr id="340" name="定員管理の状況該当値テキスト"/>
        <xdr:cNvSpPr txBox="1"/>
      </xdr:nvSpPr>
      <xdr:spPr>
        <a:xfrm>
          <a:off x="17106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86148</xdr:rowOff>
    </xdr:from>
    <xdr:to>
      <xdr:col>77</xdr:col>
      <xdr:colOff>95250</xdr:colOff>
      <xdr:row>63</xdr:row>
      <xdr:rowOff>16298</xdr:rowOff>
    </xdr:to>
    <xdr:sp macro="" textlink="">
      <xdr:nvSpPr>
        <xdr:cNvPr id="341" name="楕円 340"/>
        <xdr:cNvSpPr/>
      </xdr:nvSpPr>
      <xdr:spPr>
        <a:xfrm>
          <a:off x="16129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1075</xdr:rowOff>
    </xdr:from>
    <xdr:ext cx="736600" cy="259045"/>
    <xdr:sp macro="" textlink="">
      <xdr:nvSpPr>
        <xdr:cNvPr id="342" name="テキスト ボックス 341"/>
        <xdr:cNvSpPr txBox="1"/>
      </xdr:nvSpPr>
      <xdr:spPr>
        <a:xfrm>
          <a:off x="15798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68051</xdr:rowOff>
    </xdr:from>
    <xdr:to>
      <xdr:col>73</xdr:col>
      <xdr:colOff>44450</xdr:colOff>
      <xdr:row>62</xdr:row>
      <xdr:rowOff>169651</xdr:rowOff>
    </xdr:to>
    <xdr:sp macro="" textlink="">
      <xdr:nvSpPr>
        <xdr:cNvPr id="343" name="楕円 342"/>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154428</xdr:rowOff>
    </xdr:from>
    <xdr:ext cx="762000" cy="259045"/>
    <xdr:sp macro="" textlink="">
      <xdr:nvSpPr>
        <xdr:cNvPr id="344" name="テキスト ボックス 343"/>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60007</xdr:rowOff>
    </xdr:from>
    <xdr:to>
      <xdr:col>68</xdr:col>
      <xdr:colOff>203200</xdr:colOff>
      <xdr:row>62</xdr:row>
      <xdr:rowOff>161607</xdr:rowOff>
    </xdr:to>
    <xdr:sp macro="" textlink="">
      <xdr:nvSpPr>
        <xdr:cNvPr id="345" name="楕円 344"/>
        <xdr:cNvSpPr/>
      </xdr:nvSpPr>
      <xdr:spPr>
        <a:xfrm>
          <a:off x="14351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146384</xdr:rowOff>
    </xdr:from>
    <xdr:ext cx="762000" cy="259045"/>
    <xdr:sp macro="" textlink="">
      <xdr:nvSpPr>
        <xdr:cNvPr id="346" name="テキスト ボックス 345"/>
        <xdr:cNvSpPr txBox="1"/>
      </xdr:nvSpPr>
      <xdr:spPr>
        <a:xfrm>
          <a:off x="14020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43921</xdr:rowOff>
    </xdr:from>
    <xdr:to>
      <xdr:col>64</xdr:col>
      <xdr:colOff>152400</xdr:colOff>
      <xdr:row>62</xdr:row>
      <xdr:rowOff>145521</xdr:rowOff>
    </xdr:to>
    <xdr:sp macro="" textlink="">
      <xdr:nvSpPr>
        <xdr:cNvPr id="347" name="楕円 346"/>
        <xdr:cNvSpPr/>
      </xdr:nvSpPr>
      <xdr:spPr>
        <a:xfrm>
          <a:off x="13462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130298</xdr:rowOff>
    </xdr:from>
    <xdr:ext cx="762000" cy="259045"/>
    <xdr:sp macro="" textlink="">
      <xdr:nvSpPr>
        <xdr:cNvPr id="348" name="テキスト ボックス 347"/>
        <xdr:cNvSpPr txBox="1"/>
      </xdr:nvSpPr>
      <xdr:spPr>
        <a:xfrm>
          <a:off x="13131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近年の起債抑制により、実質公債費比率は年々減少しており、前年度と比較して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ポイント減少した。しかし、依然として類似団体内では高い比率であるため、継続して起債抑制に努めていく。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162814</xdr:rowOff>
    </xdr:to>
    <xdr:cxnSp macro="">
      <xdr:nvCxnSpPr>
        <xdr:cNvPr id="380" name="直線コネクタ 379"/>
        <xdr:cNvCxnSpPr/>
      </xdr:nvCxnSpPr>
      <xdr:spPr>
        <a:xfrm flipV="1">
          <a:off x="16179800" y="74482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49276</xdr:rowOff>
    </xdr:to>
    <xdr:cxnSp macro="">
      <xdr:nvCxnSpPr>
        <xdr:cNvPr id="383" name="直線コネクタ 382"/>
        <xdr:cNvCxnSpPr/>
      </xdr:nvCxnSpPr>
      <xdr:spPr>
        <a:xfrm flipV="1">
          <a:off x="15290800" y="75351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44</xdr:row>
      <xdr:rowOff>107188</xdr:rowOff>
    </xdr:to>
    <xdr:cxnSp macro="">
      <xdr:nvCxnSpPr>
        <xdr:cNvPr id="386" name="直線コネクタ 385"/>
        <xdr:cNvCxnSpPr/>
      </xdr:nvCxnSpPr>
      <xdr:spPr>
        <a:xfrm flipV="1">
          <a:off x="14401800" y="75930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107188</xdr:rowOff>
    </xdr:from>
    <xdr:to>
      <xdr:col>68</xdr:col>
      <xdr:colOff>152400</xdr:colOff>
      <xdr:row>44</xdr:row>
      <xdr:rowOff>136144</xdr:rowOff>
    </xdr:to>
    <xdr:cxnSp macro="">
      <xdr:nvCxnSpPr>
        <xdr:cNvPr id="389" name="直線コネクタ 388"/>
        <xdr:cNvCxnSpPr/>
      </xdr:nvCxnSpPr>
      <xdr:spPr>
        <a:xfrm flipV="1">
          <a:off x="13512800" y="76509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399" name="楕円 398"/>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168673</xdr:rowOff>
    </xdr:from>
    <xdr:ext cx="762000" cy="259045"/>
    <xdr:sp macro="" textlink="">
      <xdr:nvSpPr>
        <xdr:cNvPr id="400" name="公債費負担の状況該当値テキスト"/>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1" name="楕円 400"/>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2" name="テキスト ボックス 401"/>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3" name="楕円 402"/>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4" name="テキスト ボックス 403"/>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56388</xdr:rowOff>
    </xdr:from>
    <xdr:to>
      <xdr:col>68</xdr:col>
      <xdr:colOff>203200</xdr:colOff>
      <xdr:row>44</xdr:row>
      <xdr:rowOff>157988</xdr:rowOff>
    </xdr:to>
    <xdr:sp macro="" textlink="">
      <xdr:nvSpPr>
        <xdr:cNvPr id="405" name="楕円 404"/>
        <xdr:cNvSpPr/>
      </xdr:nvSpPr>
      <xdr:spPr>
        <a:xfrm>
          <a:off x="14351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142765</xdr:rowOff>
    </xdr:from>
    <xdr:ext cx="762000" cy="259045"/>
    <xdr:sp macro="" textlink="">
      <xdr:nvSpPr>
        <xdr:cNvPr id="406" name="テキスト ボックス 405"/>
        <xdr:cNvSpPr txBox="1"/>
      </xdr:nvSpPr>
      <xdr:spPr>
        <a:xfrm>
          <a:off x="14020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85344</xdr:rowOff>
    </xdr:from>
    <xdr:to>
      <xdr:col>64</xdr:col>
      <xdr:colOff>152400</xdr:colOff>
      <xdr:row>45</xdr:row>
      <xdr:rowOff>15494</xdr:rowOff>
    </xdr:to>
    <xdr:sp macro="" textlink="">
      <xdr:nvSpPr>
        <xdr:cNvPr id="407" name="楕円 406"/>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271</xdr:rowOff>
    </xdr:from>
    <xdr:ext cx="762000" cy="259045"/>
    <xdr:sp macro="" textlink="">
      <xdr:nvSpPr>
        <xdr:cNvPr id="408" name="テキスト ボックス 407"/>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財政健全化のため、地方債の発行額が償還額を下回るよう抑制している。この効果により地方債残高が減少してきており、これに伴い、将来負担比率が改善した。</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159385</xdr:rowOff>
    </xdr:from>
    <xdr:to>
      <xdr:col>68</xdr:col>
      <xdr:colOff>152400</xdr:colOff>
      <xdr:row>16</xdr:row>
      <xdr:rowOff>17568</xdr:rowOff>
    </xdr:to>
    <xdr:cxnSp macro="">
      <xdr:nvCxnSpPr>
        <xdr:cNvPr id="442" name="直線コネクタ 441"/>
        <xdr:cNvCxnSpPr/>
      </xdr:nvCxnSpPr>
      <xdr:spPr>
        <a:xfrm flipV="1">
          <a:off x="13512800" y="255968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47" name="フローチャート: 判断 446"/>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8" name="テキスト ボックス 447"/>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119063</xdr:rowOff>
    </xdr:from>
    <xdr:to>
      <xdr:col>68</xdr:col>
      <xdr:colOff>203200</xdr:colOff>
      <xdr:row>18</xdr:row>
      <xdr:rowOff>49213</xdr:rowOff>
    </xdr:to>
    <xdr:sp macro="" textlink="">
      <xdr:nvSpPr>
        <xdr:cNvPr id="449" name="フローチャート: 判断 448"/>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33990</xdr:rowOff>
    </xdr:from>
    <xdr:ext cx="762000" cy="259045"/>
    <xdr:sp macro="" textlink="">
      <xdr:nvSpPr>
        <xdr:cNvPr id="450" name="テキスト ボックス 449"/>
        <xdr:cNvSpPr txBox="1"/>
      </xdr:nvSpPr>
      <xdr:spPr>
        <a:xfrm>
          <a:off x="14020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1" name="フローチャート: 判断 450"/>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94315</xdr:rowOff>
    </xdr:from>
    <xdr:ext cx="762000" cy="259045"/>
    <xdr:sp macro="" textlink="">
      <xdr:nvSpPr>
        <xdr:cNvPr id="452" name="テキスト ボックス 451"/>
        <xdr:cNvSpPr txBox="1"/>
      </xdr:nvSpPr>
      <xdr:spPr>
        <a:xfrm>
          <a:off x="13131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108585</xdr:rowOff>
    </xdr:from>
    <xdr:to>
      <xdr:col>68</xdr:col>
      <xdr:colOff>203200</xdr:colOff>
      <xdr:row>15</xdr:row>
      <xdr:rowOff>38735</xdr:rowOff>
    </xdr:to>
    <xdr:sp macro="" textlink="">
      <xdr:nvSpPr>
        <xdr:cNvPr id="458" name="楕円 457"/>
        <xdr:cNvSpPr/>
      </xdr:nvSpPr>
      <xdr:spPr>
        <a:xfrm>
          <a:off x="14351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48912</xdr:rowOff>
    </xdr:from>
    <xdr:ext cx="762000" cy="259045"/>
    <xdr:sp macro="" textlink="">
      <xdr:nvSpPr>
        <xdr:cNvPr id="459" name="テキスト ボックス 458"/>
        <xdr:cNvSpPr txBox="1"/>
      </xdr:nvSpPr>
      <xdr:spPr>
        <a:xfrm>
          <a:off x="14020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138218</xdr:rowOff>
    </xdr:from>
    <xdr:to>
      <xdr:col>64</xdr:col>
      <xdr:colOff>152400</xdr:colOff>
      <xdr:row>16</xdr:row>
      <xdr:rowOff>68368</xdr:rowOff>
    </xdr:to>
    <xdr:sp macro="" textlink="">
      <xdr:nvSpPr>
        <xdr:cNvPr id="460" name="楕円 459"/>
        <xdr:cNvSpPr/>
      </xdr:nvSpPr>
      <xdr:spPr>
        <a:xfrm>
          <a:off x="13462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78545</xdr:rowOff>
    </xdr:from>
    <xdr:ext cx="762000" cy="259045"/>
    <xdr:sp macro="" textlink="">
      <xdr:nvSpPr>
        <xdr:cNvPr id="461" name="テキスト ボックス 460"/>
        <xdr:cNvSpPr txBox="1"/>
      </xdr:nvSpPr>
      <xdr:spPr>
        <a:xfrm>
          <a:off x="13131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15,239
15,054
179.76
10,449,020
10,144,558
295,122
5,549,825
6,500,321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行財政改革による人件費削減策として、平成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新規採用を見送ったため、類似団体内において平均を下回っていたが、近年の採用人数の確保により職員数は増加傾向にあること、また、会計年度任用職員制度の開始によって、人件費の割合が増加している。令和４年度は、退職金のほか、任期の定めのない常勤職員における基本給、その他手当が減となっため、人件費比率が低下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129286</xdr:rowOff>
    </xdr:to>
    <xdr:cxnSp macro="">
      <xdr:nvCxnSpPr>
        <xdr:cNvPr id="64" name="直線コネクタ 63"/>
        <xdr:cNvCxnSpPr/>
      </xdr:nvCxnSpPr>
      <xdr:spPr>
        <a:xfrm flipV="1">
          <a:off x="3987800" y="63952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129286</xdr:rowOff>
    </xdr:to>
    <xdr:cxnSp macro="">
      <xdr:nvCxnSpPr>
        <xdr:cNvPr id="67" name="直線コネクタ 66"/>
        <xdr:cNvCxnSpPr/>
      </xdr:nvCxnSpPr>
      <xdr:spPr>
        <a:xfrm>
          <a:off x="3098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74422</xdr:rowOff>
    </xdr:to>
    <xdr:cxnSp macro="">
      <xdr:nvCxnSpPr>
        <xdr:cNvPr id="70" name="直線コネクタ 69"/>
        <xdr:cNvCxnSpPr/>
      </xdr:nvCxnSpPr>
      <xdr:spPr>
        <a:xfrm>
          <a:off x="2209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51562</xdr:rowOff>
    </xdr:to>
    <xdr:cxnSp macro="">
      <xdr:nvCxnSpPr>
        <xdr:cNvPr id="73" name="直線コネクタ 72"/>
        <xdr:cNvCxnSpPr/>
      </xdr:nvCxnSpPr>
      <xdr:spPr>
        <a:xfrm>
          <a:off x="1320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物件費に係る経常収支比率は前年度比並みであったが、類似団体比較では、前年度に比べて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施設管理業務委託やシステム保守といった継続的なものが多いため、定期的な業務内容の見直しを行うなど、経費の抑制に努める。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4536</xdr:rowOff>
    </xdr:to>
    <xdr:cxnSp macro="">
      <xdr:nvCxnSpPr>
        <xdr:cNvPr id="127" name="直線コネクタ 126"/>
        <xdr:cNvCxnSpPr/>
      </xdr:nvCxnSpPr>
      <xdr:spPr>
        <a:xfrm>
          <a:off x="15671800" y="2897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28"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16</xdr:row>
      <xdr:rowOff>154214</xdr:rowOff>
    </xdr:to>
    <xdr:cxnSp macro="">
      <xdr:nvCxnSpPr>
        <xdr:cNvPr id="130" name="直線コネクタ 129"/>
        <xdr:cNvCxnSpPr/>
      </xdr:nvCxnSpPr>
      <xdr:spPr>
        <a:xfrm>
          <a:off x="14782800" y="2897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2" name="テキスト ボックス 131"/>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91621</xdr:rowOff>
    </xdr:to>
    <xdr:cxnSp macro="">
      <xdr:nvCxnSpPr>
        <xdr:cNvPr id="133" name="直線コネクタ 132"/>
        <xdr:cNvCxnSpPr/>
      </xdr:nvCxnSpPr>
      <xdr:spPr>
        <a:xfrm flipV="1">
          <a:off x="13893800" y="2897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5" name="テキスト ボックス 134"/>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83457</xdr:rowOff>
    </xdr:to>
    <xdr:cxnSp macro="">
      <xdr:nvCxnSpPr>
        <xdr:cNvPr id="136" name="直線コネクタ 135"/>
        <xdr:cNvCxnSpPr/>
      </xdr:nvCxnSpPr>
      <xdr:spPr>
        <a:xfrm flipV="1">
          <a:off x="13004800" y="3006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48" name="楕円 147"/>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49" name="テキスト ボックス 148"/>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0" name="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2" name="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3" name="テキスト ボックス 152"/>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令和４年度は、扶助費全体としては前年度比</a:t>
          </a:r>
          <a:r>
            <a:rPr kumimoji="1" lang="en-US" altLang="ja-JP" sz="1300">
              <a:latin typeface="ＭＳ Ｐゴシック" panose="020B0600070205080204" pitchFamily="50" charset="-128"/>
              <a:ea typeface="ＭＳ Ｐゴシック" panose="020B0600070205080204" pitchFamily="50" charset="-128"/>
            </a:rPr>
            <a:t>117,325</a:t>
          </a:r>
          <a:r>
            <a:rPr kumimoji="1" lang="ja-JP" altLang="en-US" sz="1300">
              <a:latin typeface="ＭＳ Ｐゴシック" panose="020B0600070205080204" pitchFamily="50" charset="-128"/>
              <a:ea typeface="ＭＳ Ｐゴシック" panose="020B0600070205080204" pitchFamily="50" charset="-128"/>
            </a:rPr>
            <a:t>千円の減となったが、内訳としては臨時的な扶助費の減が大きく、経常的な扶助費は</a:t>
          </a:r>
          <a:r>
            <a:rPr kumimoji="1" lang="en-US" altLang="ja-JP" sz="1300">
              <a:latin typeface="ＭＳ Ｐゴシック" panose="020B0600070205080204" pitchFamily="50" charset="-128"/>
              <a:ea typeface="ＭＳ Ｐゴシック" panose="020B0600070205080204" pitchFamily="50" charset="-128"/>
            </a:rPr>
            <a:t>56,044</a:t>
          </a:r>
          <a:r>
            <a:rPr kumimoji="1" lang="ja-JP" altLang="en-US" sz="1300">
              <a:latin typeface="ＭＳ Ｐゴシック" panose="020B0600070205080204" pitchFamily="50" charset="-128"/>
              <a:ea typeface="ＭＳ Ｐゴシック" panose="020B0600070205080204" pitchFamily="50" charset="-128"/>
            </a:rPr>
            <a:t>千円の増であった。</a:t>
          </a:r>
        </a:p>
        <a:p>
          <a:r>
            <a:rPr kumimoji="1" lang="ja-JP" altLang="en-US" sz="1300">
              <a:latin typeface="ＭＳ Ｐゴシック" panose="020B0600070205080204" pitchFamily="50" charset="-128"/>
              <a:ea typeface="ＭＳ Ｐゴシック" panose="020B0600070205080204" pitchFamily="50" charset="-128"/>
            </a:rPr>
            <a:t>　近年、障害給付費等が増加傾向にあるため、扶助費の伸びは注視していく必要があると考えている。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159657</xdr:rowOff>
    </xdr:to>
    <xdr:cxnSp macro="">
      <xdr:nvCxnSpPr>
        <xdr:cNvPr id="190" name="直線コネクタ 189"/>
        <xdr:cNvCxnSpPr/>
      </xdr:nvCxnSpPr>
      <xdr:spPr>
        <a:xfrm>
          <a:off x="3987800" y="96792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78015</xdr:rowOff>
    </xdr:to>
    <xdr:cxnSp macro="">
      <xdr:nvCxnSpPr>
        <xdr:cNvPr id="193" name="直線コネクタ 192"/>
        <xdr:cNvCxnSpPr/>
      </xdr:nvCxnSpPr>
      <xdr:spPr>
        <a:xfrm>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143328</xdr:rowOff>
    </xdr:to>
    <xdr:cxnSp macro="">
      <xdr:nvCxnSpPr>
        <xdr:cNvPr id="196" name="直線コネクタ 195"/>
        <xdr:cNvCxnSpPr/>
      </xdr:nvCxnSpPr>
      <xdr:spPr>
        <a:xfrm flipV="1">
          <a:off x="2209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20865</xdr:rowOff>
    </xdr:to>
    <xdr:cxnSp macro="">
      <xdr:nvCxnSpPr>
        <xdr:cNvPr id="199" name="直線コネクタ 198"/>
        <xdr:cNvCxnSpPr/>
      </xdr:nvCxnSpPr>
      <xdr:spPr>
        <a:xfrm flipV="1">
          <a:off x="1320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9" name="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0"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5" name="楕円 214"/>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6" name="テキスト ボックス 215"/>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7" name="楕円 216"/>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8" name="テキスト ボックス 217"/>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除雪対策事業に係る維持補修費が減となったほか、繰出金も減となり、全体として昨年度から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ポイントの大幅減となった。また、類似団体平均も下回った。しかし、大部分を占めているのは繰出金であることから、各会計等の財政状況を注視していく必要があると考えている。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56</xdr:row>
      <xdr:rowOff>23585</xdr:rowOff>
    </xdr:to>
    <xdr:cxnSp macro="">
      <xdr:nvCxnSpPr>
        <xdr:cNvPr id="253" name="直線コネクタ 252"/>
        <xdr:cNvCxnSpPr/>
      </xdr:nvCxnSpPr>
      <xdr:spPr>
        <a:xfrm flipV="1">
          <a:off x="15671800" y="93635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18342</xdr:rowOff>
    </xdr:from>
    <xdr:ext cx="762000" cy="259045"/>
    <xdr:sp macro="" textlink="">
      <xdr:nvSpPr>
        <xdr:cNvPr id="254" name="その他平均値テキスト"/>
        <xdr:cNvSpPr txBox="1"/>
      </xdr:nvSpPr>
      <xdr:spPr>
        <a:xfrm>
          <a:off x="16598900" y="94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121557</xdr:rowOff>
    </xdr:to>
    <xdr:cxnSp macro="">
      <xdr:nvCxnSpPr>
        <xdr:cNvPr id="256" name="直線コネクタ 255"/>
        <xdr:cNvCxnSpPr/>
      </xdr:nvCxnSpPr>
      <xdr:spPr>
        <a:xfrm flipV="1">
          <a:off x="14782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124278</xdr:rowOff>
    </xdr:from>
    <xdr:to>
      <xdr:col>73</xdr:col>
      <xdr:colOff>180975</xdr:colOff>
      <xdr:row>56</xdr:row>
      <xdr:rowOff>121557</xdr:rowOff>
    </xdr:to>
    <xdr:cxnSp macro="">
      <xdr:nvCxnSpPr>
        <xdr:cNvPr id="259" name="直線コネクタ 258"/>
        <xdr:cNvCxnSpPr/>
      </xdr:nvCxnSpPr>
      <xdr:spPr>
        <a:xfrm>
          <a:off x="13893800" y="9211128"/>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124278</xdr:rowOff>
    </xdr:to>
    <xdr:cxnSp macro="">
      <xdr:nvCxnSpPr>
        <xdr:cNvPr id="262" name="直線コネクタ 261"/>
        <xdr:cNvCxnSpPr/>
      </xdr:nvCxnSpPr>
      <xdr:spPr>
        <a:xfrm>
          <a:off x="13004800" y="9124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70049</xdr:rowOff>
    </xdr:from>
    <xdr:ext cx="762000" cy="259045"/>
    <xdr:sp macro="" textlink="">
      <xdr:nvSpPr>
        <xdr:cNvPr id="264" name="テキスト ボックス 263"/>
        <xdr:cNvSpPr txBox="1"/>
      </xdr:nvSpPr>
      <xdr:spPr>
        <a:xfrm>
          <a:off x="13512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2" name="楕円 271"/>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3" name="その他該当値テキスト"/>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4" name="楕円 273"/>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59162</xdr:rowOff>
    </xdr:from>
    <xdr:ext cx="736600" cy="259045"/>
    <xdr:sp macro="" textlink="">
      <xdr:nvSpPr>
        <xdr:cNvPr id="275" name="テキスト ボックス 274"/>
        <xdr:cNvSpPr txBox="1"/>
      </xdr:nvSpPr>
      <xdr:spPr>
        <a:xfrm>
          <a:off x="15290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6" name="楕円 275"/>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77" name="テキスト ボックス 276"/>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73478</xdr:rowOff>
    </xdr:from>
    <xdr:to>
      <xdr:col>69</xdr:col>
      <xdr:colOff>142875</xdr:colOff>
      <xdr:row>54</xdr:row>
      <xdr:rowOff>3628</xdr:rowOff>
    </xdr:to>
    <xdr:sp macro="" textlink="">
      <xdr:nvSpPr>
        <xdr:cNvPr id="278" name="楕円 277"/>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13805</xdr:rowOff>
    </xdr:from>
    <xdr:ext cx="762000" cy="259045"/>
    <xdr:sp macro="" textlink="">
      <xdr:nvSpPr>
        <xdr:cNvPr id="279" name="テキスト ボックス 278"/>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80" name="楕円 279"/>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81" name="テキスト ボックス 280"/>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行財政改革の一環として平成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年度に実施した補助金等の大幅な見直しにより、類似団体内の平均を大きく下回る結果となっているが、前年度比で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補助金交付が適当であるかなど、必要性の低い補助金については見直し、効果の大きいものや必要性の高いものに絞って支出していくこととしている。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27940</xdr:rowOff>
    </xdr:from>
    <xdr:to>
      <xdr:col>82</xdr:col>
      <xdr:colOff>107950</xdr:colOff>
      <xdr:row>34</xdr:row>
      <xdr:rowOff>127000</xdr:rowOff>
    </xdr:to>
    <xdr:cxnSp macro="">
      <xdr:nvCxnSpPr>
        <xdr:cNvPr id="314" name="直線コネクタ 313"/>
        <xdr:cNvCxnSpPr/>
      </xdr:nvCxnSpPr>
      <xdr:spPr>
        <a:xfrm>
          <a:off x="15671800" y="5857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27940</xdr:rowOff>
    </xdr:to>
    <xdr:cxnSp macro="">
      <xdr:nvCxnSpPr>
        <xdr:cNvPr id="317" name="直線コネクタ 316"/>
        <xdr:cNvCxnSpPr/>
      </xdr:nvCxnSpPr>
      <xdr:spPr>
        <a:xfrm>
          <a:off x="14782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12700</xdr:rowOff>
    </xdr:to>
    <xdr:cxnSp macro="">
      <xdr:nvCxnSpPr>
        <xdr:cNvPr id="320" name="直線コネクタ 319"/>
        <xdr:cNvCxnSpPr/>
      </xdr:nvCxnSpPr>
      <xdr:spPr>
        <a:xfrm>
          <a:off x="13893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35560</xdr:rowOff>
    </xdr:to>
    <xdr:cxnSp macro="">
      <xdr:nvCxnSpPr>
        <xdr:cNvPr id="323" name="直線コネクタ 322"/>
        <xdr:cNvCxnSpPr/>
      </xdr:nvCxnSpPr>
      <xdr:spPr>
        <a:xfrm flipV="1">
          <a:off x="13004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3" name="楕円 332"/>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4"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148590</xdr:rowOff>
    </xdr:from>
    <xdr:to>
      <xdr:col>78</xdr:col>
      <xdr:colOff>120650</xdr:colOff>
      <xdr:row>34</xdr:row>
      <xdr:rowOff>78740</xdr:rowOff>
    </xdr:to>
    <xdr:sp macro="" textlink="">
      <xdr:nvSpPr>
        <xdr:cNvPr id="335" name="楕円 334"/>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88917</xdr:rowOff>
    </xdr:from>
    <xdr:ext cx="736600" cy="259045"/>
    <xdr:sp macro="" textlink="">
      <xdr:nvSpPr>
        <xdr:cNvPr id="336" name="テキスト ボックス 335"/>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7" name="楕円 336"/>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8" name="テキスト ボックス 337"/>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9" name="楕円 338"/>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40" name="テキスト ボックス 339"/>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41" name="楕円 340"/>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2" name="テキスト ボックス 341"/>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年度をピークに減少傾向にあり、令和３年度に一度増加に転じたが、令和４年度は再び減少となった。</a:t>
          </a:r>
        </a:p>
        <a:p>
          <a:r>
            <a:rPr kumimoji="1" lang="ja-JP" altLang="en-US" sz="1300">
              <a:latin typeface="ＭＳ Ｐゴシック" panose="020B0600070205080204" pitchFamily="50" charset="-128"/>
              <a:ea typeface="ＭＳ Ｐゴシック" panose="020B0600070205080204" pitchFamily="50" charset="-128"/>
            </a:rPr>
            <a:t>　財政健全化のために、地方債の発行額が償還額を下回るよう抑制していることから、公債費は再び減少傾向になると見込んでいる。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138430</xdr:rowOff>
    </xdr:to>
    <xdr:cxnSp macro="">
      <xdr:nvCxnSpPr>
        <xdr:cNvPr id="372" name="直線コネクタ 371"/>
        <xdr:cNvCxnSpPr/>
      </xdr:nvCxnSpPr>
      <xdr:spPr>
        <a:xfrm flipV="1">
          <a:off x="3987800" y="132532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138430</xdr:rowOff>
    </xdr:to>
    <xdr:cxnSp macro="">
      <xdr:nvCxnSpPr>
        <xdr:cNvPr id="375" name="直線コネクタ 374"/>
        <xdr:cNvCxnSpPr/>
      </xdr:nvCxnSpPr>
      <xdr:spPr>
        <a:xfrm>
          <a:off x="3098800" y="13308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7" name="テキスト ボックス 37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78</xdr:row>
      <xdr:rowOff>44704</xdr:rowOff>
    </xdr:to>
    <xdr:cxnSp macro="">
      <xdr:nvCxnSpPr>
        <xdr:cNvPr id="378" name="直線コネクタ 377"/>
        <xdr:cNvCxnSpPr/>
      </xdr:nvCxnSpPr>
      <xdr:spPr>
        <a:xfrm flipV="1">
          <a:off x="2209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0" name="テキスト ボックス 379"/>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99568</xdr:rowOff>
    </xdr:to>
    <xdr:cxnSp macro="">
      <xdr:nvCxnSpPr>
        <xdr:cNvPr id="381" name="直線コネクタ 380"/>
        <xdr:cNvCxnSpPr/>
      </xdr:nvCxnSpPr>
      <xdr:spPr>
        <a:xfrm flipV="1">
          <a:off x="1320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3" name="テキスト ボックス 382"/>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5" name="テキスト ボックス 38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91" name="楕円 390"/>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92"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4" name="テキスト ボックス 393"/>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5" name="楕円 394"/>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96" name="テキスト ボックス 395"/>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7" name="楕円 396"/>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8" name="テキスト ボックス 397"/>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9" name="楕円 398"/>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400" name="テキスト ボックス 399"/>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公債費以外の経常収支比率については、人件費、その他の経常収支比率の低下による影響から前年度比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ポイント減少した。また、補助費等が類似団体平均を大きく下回っているため、全体としても類似団体平均を下回った。</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75</xdr:row>
      <xdr:rowOff>46990</xdr:rowOff>
    </xdr:to>
    <xdr:cxnSp macro="">
      <xdr:nvCxnSpPr>
        <xdr:cNvPr id="433" name="直線コネクタ 432"/>
        <xdr:cNvCxnSpPr/>
      </xdr:nvCxnSpPr>
      <xdr:spPr>
        <a:xfrm flipV="1">
          <a:off x="15671800" y="127457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74947</xdr:rowOff>
    </xdr:from>
    <xdr:ext cx="762000" cy="259045"/>
    <xdr:sp macro="" textlink="">
      <xdr:nvSpPr>
        <xdr:cNvPr id="434" name="公債費以外平均値テキスト"/>
        <xdr:cNvSpPr txBox="1"/>
      </xdr:nvSpPr>
      <xdr:spPr>
        <a:xfrm>
          <a:off x="16598900" y="12933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46990</xdr:rowOff>
    </xdr:to>
    <xdr:cxnSp macro="">
      <xdr:nvCxnSpPr>
        <xdr:cNvPr id="436" name="直線コネクタ 435"/>
        <xdr:cNvCxnSpPr/>
      </xdr:nvCxnSpPr>
      <xdr:spPr>
        <a:xfrm>
          <a:off x="14782800" y="12837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62230</xdr:rowOff>
    </xdr:from>
    <xdr:to>
      <xdr:col>73</xdr:col>
      <xdr:colOff>180975</xdr:colOff>
      <xdr:row>74</xdr:row>
      <xdr:rowOff>149860</xdr:rowOff>
    </xdr:to>
    <xdr:cxnSp macro="">
      <xdr:nvCxnSpPr>
        <xdr:cNvPr id="439" name="直線コネクタ 438"/>
        <xdr:cNvCxnSpPr/>
      </xdr:nvCxnSpPr>
      <xdr:spPr>
        <a:xfrm>
          <a:off x="13893800" y="125780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41" name="テキスト ボックス 440"/>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54610</xdr:rowOff>
    </xdr:from>
    <xdr:to>
      <xdr:col>69</xdr:col>
      <xdr:colOff>92075</xdr:colOff>
      <xdr:row>73</xdr:row>
      <xdr:rowOff>62230</xdr:rowOff>
    </xdr:to>
    <xdr:cxnSp macro="">
      <xdr:nvCxnSpPr>
        <xdr:cNvPr id="442" name="直線コネクタ 441"/>
        <xdr:cNvCxnSpPr/>
      </xdr:nvCxnSpPr>
      <xdr:spPr>
        <a:xfrm>
          <a:off x="13004800" y="12570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4" name="テキスト ボックス 443"/>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5" name="フローチャート: 判断 444"/>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46" name="テキスト ボックス 445"/>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xdr:rowOff>
    </xdr:from>
    <xdr:to>
      <xdr:col>82</xdr:col>
      <xdr:colOff>158750</xdr:colOff>
      <xdr:row>74</xdr:row>
      <xdr:rowOff>109220</xdr:rowOff>
    </xdr:to>
    <xdr:sp macro="" textlink="">
      <xdr:nvSpPr>
        <xdr:cNvPr id="452" name="楕円 451"/>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24147</xdr:rowOff>
    </xdr:from>
    <xdr:ext cx="762000" cy="259045"/>
    <xdr:sp macro="" textlink="">
      <xdr:nvSpPr>
        <xdr:cNvPr id="453" name="公債費以外該当値テキスト"/>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4" name="楕円 453"/>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55" name="テキスト ボックス 454"/>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6" name="楕円 455"/>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7" name="テキスト ボックス 456"/>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11430</xdr:rowOff>
    </xdr:from>
    <xdr:to>
      <xdr:col>69</xdr:col>
      <xdr:colOff>142875</xdr:colOff>
      <xdr:row>73</xdr:row>
      <xdr:rowOff>113030</xdr:rowOff>
    </xdr:to>
    <xdr:sp macro="" textlink="">
      <xdr:nvSpPr>
        <xdr:cNvPr id="458" name="楕円 457"/>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123207</xdr:rowOff>
    </xdr:from>
    <xdr:ext cx="762000" cy="259045"/>
    <xdr:sp macro="" textlink="">
      <xdr:nvSpPr>
        <xdr:cNvPr id="459" name="テキスト ボックス 458"/>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3810</xdr:rowOff>
    </xdr:from>
    <xdr:to>
      <xdr:col>65</xdr:col>
      <xdr:colOff>53975</xdr:colOff>
      <xdr:row>73</xdr:row>
      <xdr:rowOff>105410</xdr:rowOff>
    </xdr:to>
    <xdr:sp macro="" textlink="">
      <xdr:nvSpPr>
        <xdr:cNvPr id="460" name="楕円 459"/>
        <xdr:cNvSpPr/>
      </xdr:nvSpPr>
      <xdr:spPr>
        <a:xfrm>
          <a:off x="12954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115587</xdr:rowOff>
    </xdr:from>
    <xdr:ext cx="762000" cy="259045"/>
    <xdr:sp macro="" textlink="">
      <xdr:nvSpPr>
        <xdr:cNvPr id="461" name="テキスト ボックス 460"/>
        <xdr:cNvSpPr txBox="1"/>
      </xdr:nvSpPr>
      <xdr:spPr>
        <a:xfrm>
          <a:off x="12623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152924</xdr:rowOff>
    </xdr:from>
    <xdr:to>
      <xdr:col>29</xdr:col>
      <xdr:colOff>127000</xdr:colOff>
      <xdr:row>16</xdr:row>
      <xdr:rowOff>27276</xdr:rowOff>
    </xdr:to>
    <xdr:cxnSp macro="">
      <xdr:nvCxnSpPr>
        <xdr:cNvPr id="52" name="直線コネクタ 51"/>
        <xdr:cNvCxnSpPr/>
      </xdr:nvCxnSpPr>
      <xdr:spPr bwMode="auto">
        <a:xfrm flipV="1">
          <a:off x="5003800" y="2772299"/>
          <a:ext cx="647700" cy="4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137702</xdr:rowOff>
    </xdr:from>
    <xdr:ext cx="762000" cy="259045"/>
    <xdr:sp macro="" textlink="">
      <xdr:nvSpPr>
        <xdr:cNvPr id="53" name="人口1人当たり決算額の推移平均値テキスト130"/>
        <xdr:cNvSpPr txBox="1"/>
      </xdr:nvSpPr>
      <xdr:spPr>
        <a:xfrm>
          <a:off x="5740400" y="275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27276</xdr:rowOff>
    </xdr:from>
    <xdr:to>
      <xdr:col>26</xdr:col>
      <xdr:colOff>50800</xdr:colOff>
      <xdr:row>16</xdr:row>
      <xdr:rowOff>118014</xdr:rowOff>
    </xdr:to>
    <xdr:cxnSp macro="">
      <xdr:nvCxnSpPr>
        <xdr:cNvPr id="55" name="直線コネクタ 54"/>
        <xdr:cNvCxnSpPr/>
      </xdr:nvCxnSpPr>
      <xdr:spPr bwMode="auto">
        <a:xfrm flipV="1">
          <a:off x="4305300" y="2818101"/>
          <a:ext cx="698500" cy="90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118014</xdr:rowOff>
    </xdr:from>
    <xdr:to>
      <xdr:col>22</xdr:col>
      <xdr:colOff>114300</xdr:colOff>
      <xdr:row>16</xdr:row>
      <xdr:rowOff>156125</xdr:rowOff>
    </xdr:to>
    <xdr:cxnSp macro="">
      <xdr:nvCxnSpPr>
        <xdr:cNvPr id="58" name="直線コネクタ 57"/>
        <xdr:cNvCxnSpPr/>
      </xdr:nvCxnSpPr>
      <xdr:spPr bwMode="auto">
        <a:xfrm flipV="1">
          <a:off x="3606800" y="2908839"/>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156125</xdr:rowOff>
    </xdr:from>
    <xdr:to>
      <xdr:col>18</xdr:col>
      <xdr:colOff>177800</xdr:colOff>
      <xdr:row>17</xdr:row>
      <xdr:rowOff>39996</xdr:rowOff>
    </xdr:to>
    <xdr:cxnSp macro="">
      <xdr:nvCxnSpPr>
        <xdr:cNvPr id="61" name="直線コネクタ 60"/>
        <xdr:cNvCxnSpPr/>
      </xdr:nvCxnSpPr>
      <xdr:spPr bwMode="auto">
        <a:xfrm flipV="1">
          <a:off x="2908300" y="2946950"/>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6561</xdr:rowOff>
    </xdr:from>
    <xdr:ext cx="762000" cy="259045"/>
    <xdr:sp macro="" textlink="">
      <xdr:nvSpPr>
        <xdr:cNvPr id="63" name="テキスト ボックス 62"/>
        <xdr:cNvSpPr txBox="1"/>
      </xdr:nvSpPr>
      <xdr:spPr>
        <a:xfrm>
          <a:off x="32258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15281</xdr:rowOff>
    </xdr:from>
    <xdr:ext cx="762000" cy="259045"/>
    <xdr:sp macro="" textlink="">
      <xdr:nvSpPr>
        <xdr:cNvPr id="65" name="テキスト ボックス 64"/>
        <xdr:cNvSpPr txBox="1"/>
      </xdr:nvSpPr>
      <xdr:spPr>
        <a:xfrm>
          <a:off x="2527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102124</xdr:rowOff>
    </xdr:from>
    <xdr:to>
      <xdr:col>29</xdr:col>
      <xdr:colOff>177800</xdr:colOff>
      <xdr:row>16</xdr:row>
      <xdr:rowOff>32274</xdr:rowOff>
    </xdr:to>
    <xdr:sp macro="" textlink="">
      <xdr:nvSpPr>
        <xdr:cNvPr id="71" name="楕円 70"/>
        <xdr:cNvSpPr/>
      </xdr:nvSpPr>
      <xdr:spPr bwMode="auto">
        <a:xfrm>
          <a:off x="5600700" y="272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118651</xdr:rowOff>
    </xdr:from>
    <xdr:ext cx="762000" cy="259045"/>
    <xdr:sp macro="" textlink="">
      <xdr:nvSpPr>
        <xdr:cNvPr id="72" name="人口1人当たり決算額の推移該当値テキスト130"/>
        <xdr:cNvSpPr txBox="1"/>
      </xdr:nvSpPr>
      <xdr:spPr>
        <a:xfrm>
          <a:off x="5740400" y="256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147926</xdr:rowOff>
    </xdr:from>
    <xdr:to>
      <xdr:col>26</xdr:col>
      <xdr:colOff>101600</xdr:colOff>
      <xdr:row>16</xdr:row>
      <xdr:rowOff>78076</xdr:rowOff>
    </xdr:to>
    <xdr:sp macro="" textlink="">
      <xdr:nvSpPr>
        <xdr:cNvPr id="73" name="楕円 72"/>
        <xdr:cNvSpPr/>
      </xdr:nvSpPr>
      <xdr:spPr bwMode="auto">
        <a:xfrm>
          <a:off x="4953000" y="276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88253</xdr:rowOff>
    </xdr:from>
    <xdr:ext cx="736600" cy="259045"/>
    <xdr:sp macro="" textlink="">
      <xdr:nvSpPr>
        <xdr:cNvPr id="74" name="テキスト ボックス 73"/>
        <xdr:cNvSpPr txBox="1"/>
      </xdr:nvSpPr>
      <xdr:spPr>
        <a:xfrm>
          <a:off x="4622800" y="253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67214</xdr:rowOff>
    </xdr:from>
    <xdr:to>
      <xdr:col>22</xdr:col>
      <xdr:colOff>165100</xdr:colOff>
      <xdr:row>16</xdr:row>
      <xdr:rowOff>168814</xdr:rowOff>
    </xdr:to>
    <xdr:sp macro="" textlink="">
      <xdr:nvSpPr>
        <xdr:cNvPr id="75" name="楕円 74"/>
        <xdr:cNvSpPr/>
      </xdr:nvSpPr>
      <xdr:spPr bwMode="auto">
        <a:xfrm>
          <a:off x="4254500" y="285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153591</xdr:rowOff>
    </xdr:from>
    <xdr:ext cx="762000" cy="259045"/>
    <xdr:sp macro="" textlink="">
      <xdr:nvSpPr>
        <xdr:cNvPr id="76" name="テキスト ボックス 75"/>
        <xdr:cNvSpPr txBox="1"/>
      </xdr:nvSpPr>
      <xdr:spPr>
        <a:xfrm>
          <a:off x="3924300" y="294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105325</xdr:rowOff>
    </xdr:from>
    <xdr:to>
      <xdr:col>19</xdr:col>
      <xdr:colOff>38100</xdr:colOff>
      <xdr:row>17</xdr:row>
      <xdr:rowOff>35475</xdr:rowOff>
    </xdr:to>
    <xdr:sp macro="" textlink="">
      <xdr:nvSpPr>
        <xdr:cNvPr id="77" name="楕円 76"/>
        <xdr:cNvSpPr/>
      </xdr:nvSpPr>
      <xdr:spPr bwMode="auto">
        <a:xfrm>
          <a:off x="3556000" y="289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20252</xdr:rowOff>
    </xdr:from>
    <xdr:ext cx="762000" cy="259045"/>
    <xdr:sp macro="" textlink="">
      <xdr:nvSpPr>
        <xdr:cNvPr id="78" name="テキスト ボックス 77"/>
        <xdr:cNvSpPr txBox="1"/>
      </xdr:nvSpPr>
      <xdr:spPr>
        <a:xfrm>
          <a:off x="3225800" y="29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160646</xdr:rowOff>
    </xdr:from>
    <xdr:to>
      <xdr:col>15</xdr:col>
      <xdr:colOff>101600</xdr:colOff>
      <xdr:row>17</xdr:row>
      <xdr:rowOff>90796</xdr:rowOff>
    </xdr:to>
    <xdr:sp macro="" textlink="">
      <xdr:nvSpPr>
        <xdr:cNvPr id="79" name="楕円 78"/>
        <xdr:cNvSpPr/>
      </xdr:nvSpPr>
      <xdr:spPr bwMode="auto">
        <a:xfrm>
          <a:off x="2857500" y="295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75573</xdr:rowOff>
    </xdr:from>
    <xdr:ext cx="762000" cy="259045"/>
    <xdr:sp macro="" textlink="">
      <xdr:nvSpPr>
        <xdr:cNvPr id="80" name="テキスト ボックス 79"/>
        <xdr:cNvSpPr txBox="1"/>
      </xdr:nvSpPr>
      <xdr:spPr>
        <a:xfrm>
          <a:off x="2527300" y="30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288186</xdr:rowOff>
    </xdr:from>
    <xdr:to>
      <xdr:col>29</xdr:col>
      <xdr:colOff>127000</xdr:colOff>
      <xdr:row>35</xdr:row>
      <xdr:rowOff>24633</xdr:rowOff>
    </xdr:to>
    <xdr:cxnSp macro="">
      <xdr:nvCxnSpPr>
        <xdr:cNvPr id="112" name="直線コネクタ 111"/>
        <xdr:cNvCxnSpPr/>
      </xdr:nvCxnSpPr>
      <xdr:spPr bwMode="auto">
        <a:xfrm>
          <a:off x="5003800" y="6555636"/>
          <a:ext cx="647700" cy="7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288186</xdr:rowOff>
    </xdr:from>
    <xdr:to>
      <xdr:col>26</xdr:col>
      <xdr:colOff>50800</xdr:colOff>
      <xdr:row>34</xdr:row>
      <xdr:rowOff>311594</xdr:rowOff>
    </xdr:to>
    <xdr:cxnSp macro="">
      <xdr:nvCxnSpPr>
        <xdr:cNvPr id="115" name="直線コネクタ 114"/>
        <xdr:cNvCxnSpPr/>
      </xdr:nvCxnSpPr>
      <xdr:spPr bwMode="auto">
        <a:xfrm flipV="1">
          <a:off x="4305300" y="6555636"/>
          <a:ext cx="698500" cy="2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292598</xdr:rowOff>
    </xdr:from>
    <xdr:to>
      <xdr:col>22</xdr:col>
      <xdr:colOff>114300</xdr:colOff>
      <xdr:row>34</xdr:row>
      <xdr:rowOff>311594</xdr:rowOff>
    </xdr:to>
    <xdr:cxnSp macro="">
      <xdr:nvCxnSpPr>
        <xdr:cNvPr id="118" name="直線コネクタ 117"/>
        <xdr:cNvCxnSpPr/>
      </xdr:nvCxnSpPr>
      <xdr:spPr bwMode="auto">
        <a:xfrm>
          <a:off x="3606800" y="6560048"/>
          <a:ext cx="698500" cy="1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292598</xdr:rowOff>
    </xdr:from>
    <xdr:to>
      <xdr:col>18</xdr:col>
      <xdr:colOff>177800</xdr:colOff>
      <xdr:row>34</xdr:row>
      <xdr:rowOff>295295</xdr:rowOff>
    </xdr:to>
    <xdr:cxnSp macro="">
      <xdr:nvCxnSpPr>
        <xdr:cNvPr id="121" name="直線コネクタ 120"/>
        <xdr:cNvCxnSpPr/>
      </xdr:nvCxnSpPr>
      <xdr:spPr bwMode="auto">
        <a:xfrm flipV="1">
          <a:off x="2908300" y="6560048"/>
          <a:ext cx="698500" cy="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5" name="テキスト ボックス 124"/>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316733</xdr:rowOff>
    </xdr:from>
    <xdr:to>
      <xdr:col>29</xdr:col>
      <xdr:colOff>177800</xdr:colOff>
      <xdr:row>35</xdr:row>
      <xdr:rowOff>75433</xdr:rowOff>
    </xdr:to>
    <xdr:sp macro="" textlink="">
      <xdr:nvSpPr>
        <xdr:cNvPr id="131" name="楕円 130"/>
        <xdr:cNvSpPr/>
      </xdr:nvSpPr>
      <xdr:spPr bwMode="auto">
        <a:xfrm>
          <a:off x="5600700" y="658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161810</xdr:rowOff>
    </xdr:from>
    <xdr:ext cx="762000" cy="259045"/>
    <xdr:sp macro="" textlink="">
      <xdr:nvSpPr>
        <xdr:cNvPr id="132" name="人口1人当たり決算額の推移該当値テキスト445"/>
        <xdr:cNvSpPr txBox="1"/>
      </xdr:nvSpPr>
      <xdr:spPr>
        <a:xfrm>
          <a:off x="5740400" y="642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237386</xdr:rowOff>
    </xdr:from>
    <xdr:to>
      <xdr:col>26</xdr:col>
      <xdr:colOff>101600</xdr:colOff>
      <xdr:row>34</xdr:row>
      <xdr:rowOff>338986</xdr:rowOff>
    </xdr:to>
    <xdr:sp macro="" textlink="">
      <xdr:nvSpPr>
        <xdr:cNvPr id="133" name="楕円 132"/>
        <xdr:cNvSpPr/>
      </xdr:nvSpPr>
      <xdr:spPr bwMode="auto">
        <a:xfrm>
          <a:off x="4953000" y="650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6263</xdr:rowOff>
    </xdr:from>
    <xdr:ext cx="736600" cy="259045"/>
    <xdr:sp macro="" textlink="">
      <xdr:nvSpPr>
        <xdr:cNvPr id="134" name="テキスト ボックス 133"/>
        <xdr:cNvSpPr txBox="1"/>
      </xdr:nvSpPr>
      <xdr:spPr>
        <a:xfrm>
          <a:off x="4622800" y="627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260794</xdr:rowOff>
    </xdr:from>
    <xdr:to>
      <xdr:col>22</xdr:col>
      <xdr:colOff>165100</xdr:colOff>
      <xdr:row>35</xdr:row>
      <xdr:rowOff>19494</xdr:rowOff>
    </xdr:to>
    <xdr:sp macro="" textlink="">
      <xdr:nvSpPr>
        <xdr:cNvPr id="135" name="楕円 134"/>
        <xdr:cNvSpPr/>
      </xdr:nvSpPr>
      <xdr:spPr bwMode="auto">
        <a:xfrm>
          <a:off x="4254500" y="652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29672</xdr:rowOff>
    </xdr:from>
    <xdr:ext cx="762000" cy="259045"/>
    <xdr:sp macro="" textlink="">
      <xdr:nvSpPr>
        <xdr:cNvPr id="136" name="テキスト ボックス 135"/>
        <xdr:cNvSpPr txBox="1"/>
      </xdr:nvSpPr>
      <xdr:spPr>
        <a:xfrm>
          <a:off x="3924300" y="62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241798</xdr:rowOff>
    </xdr:from>
    <xdr:to>
      <xdr:col>19</xdr:col>
      <xdr:colOff>38100</xdr:colOff>
      <xdr:row>35</xdr:row>
      <xdr:rowOff>498</xdr:rowOff>
    </xdr:to>
    <xdr:sp macro="" textlink="">
      <xdr:nvSpPr>
        <xdr:cNvPr id="137" name="楕円 136"/>
        <xdr:cNvSpPr/>
      </xdr:nvSpPr>
      <xdr:spPr bwMode="auto">
        <a:xfrm>
          <a:off x="3556000" y="6509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10675</xdr:rowOff>
    </xdr:from>
    <xdr:ext cx="762000" cy="259045"/>
    <xdr:sp macro="" textlink="">
      <xdr:nvSpPr>
        <xdr:cNvPr id="138" name="テキスト ボックス 137"/>
        <xdr:cNvSpPr txBox="1"/>
      </xdr:nvSpPr>
      <xdr:spPr>
        <a:xfrm>
          <a:off x="3225800" y="627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244495</xdr:rowOff>
    </xdr:from>
    <xdr:to>
      <xdr:col>15</xdr:col>
      <xdr:colOff>101600</xdr:colOff>
      <xdr:row>35</xdr:row>
      <xdr:rowOff>3195</xdr:rowOff>
    </xdr:to>
    <xdr:sp macro="" textlink="">
      <xdr:nvSpPr>
        <xdr:cNvPr id="139" name="楕円 138"/>
        <xdr:cNvSpPr/>
      </xdr:nvSpPr>
      <xdr:spPr bwMode="auto">
        <a:xfrm>
          <a:off x="2857500" y="651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13372</xdr:rowOff>
    </xdr:from>
    <xdr:ext cx="762000" cy="259045"/>
    <xdr:sp macro="" textlink="">
      <xdr:nvSpPr>
        <xdr:cNvPr id="140" name="テキスト ボックス 139"/>
        <xdr:cNvSpPr txBox="1"/>
      </xdr:nvSpPr>
      <xdr:spPr>
        <a:xfrm>
          <a:off x="2527300" y="628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15,239
15,054
179.76
10,449,020
10,144,558
295,122
5,549,825
6,500,321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131275</xdr:rowOff>
    </xdr:from>
    <xdr:to>
      <xdr:col>24</xdr:col>
      <xdr:colOff>63500</xdr:colOff>
      <xdr:row>35</xdr:row>
      <xdr:rowOff>146607</xdr:rowOff>
    </xdr:to>
    <xdr:cxnSp macro="">
      <xdr:nvCxnSpPr>
        <xdr:cNvPr id="63" name="直線コネクタ 62"/>
        <xdr:cNvCxnSpPr/>
      </xdr:nvCxnSpPr>
      <xdr:spPr>
        <a:xfrm>
          <a:off x="3797300" y="6132025"/>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131275</xdr:rowOff>
    </xdr:from>
    <xdr:to>
      <xdr:col>19</xdr:col>
      <xdr:colOff>177800</xdr:colOff>
      <xdr:row>36</xdr:row>
      <xdr:rowOff>58792</xdr:rowOff>
    </xdr:to>
    <xdr:cxnSp macro="">
      <xdr:nvCxnSpPr>
        <xdr:cNvPr id="66" name="直線コネクタ 65"/>
        <xdr:cNvCxnSpPr/>
      </xdr:nvCxnSpPr>
      <xdr:spPr>
        <a:xfrm flipV="1">
          <a:off x="2908300" y="6132025"/>
          <a:ext cx="889000" cy="9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58792</xdr:rowOff>
    </xdr:from>
    <xdr:to>
      <xdr:col>15</xdr:col>
      <xdr:colOff>50800</xdr:colOff>
      <xdr:row>37</xdr:row>
      <xdr:rowOff>1740</xdr:rowOff>
    </xdr:to>
    <xdr:cxnSp macro="">
      <xdr:nvCxnSpPr>
        <xdr:cNvPr id="69" name="直線コネクタ 68"/>
        <xdr:cNvCxnSpPr/>
      </xdr:nvCxnSpPr>
      <xdr:spPr>
        <a:xfrm flipV="1">
          <a:off x="2019300" y="6230992"/>
          <a:ext cx="8890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macro="" textlink="">
      <xdr:nvSpPr>
        <xdr:cNvPr id="71" name="テキスト ボックス 70"/>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1740</xdr:rowOff>
    </xdr:from>
    <xdr:to>
      <xdr:col>10</xdr:col>
      <xdr:colOff>114300</xdr:colOff>
      <xdr:row>37</xdr:row>
      <xdr:rowOff>96070</xdr:rowOff>
    </xdr:to>
    <xdr:cxnSp macro="">
      <xdr:nvCxnSpPr>
        <xdr:cNvPr id="72" name="直線コネクタ 71"/>
        <xdr:cNvCxnSpPr/>
      </xdr:nvCxnSpPr>
      <xdr:spPr>
        <a:xfrm flipV="1">
          <a:off x="1130300" y="6345390"/>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108589</xdr:rowOff>
    </xdr:from>
    <xdr:ext cx="534377" cy="259045"/>
    <xdr:sp macro="" textlink="">
      <xdr:nvSpPr>
        <xdr:cNvPr id="74" name="テキスト ボックス 73"/>
        <xdr:cNvSpPr txBox="1"/>
      </xdr:nvSpPr>
      <xdr:spPr>
        <a:xfrm>
          <a:off x="1752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95807</xdr:rowOff>
    </xdr:from>
    <xdr:to>
      <xdr:col>24</xdr:col>
      <xdr:colOff>114300</xdr:colOff>
      <xdr:row>36</xdr:row>
      <xdr:rowOff>25957</xdr:rowOff>
    </xdr:to>
    <xdr:sp macro="" textlink="">
      <xdr:nvSpPr>
        <xdr:cNvPr id="82" name="楕円 81"/>
        <xdr:cNvSpPr/>
      </xdr:nvSpPr>
      <xdr:spPr>
        <a:xfrm>
          <a:off x="4584700" y="60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118684</xdr:rowOff>
    </xdr:from>
    <xdr:ext cx="534377" cy="259045"/>
    <xdr:sp macro="" textlink="">
      <xdr:nvSpPr>
        <xdr:cNvPr id="83" name="人件費該当値テキスト"/>
        <xdr:cNvSpPr txBox="1"/>
      </xdr:nvSpPr>
      <xdr:spPr>
        <a:xfrm>
          <a:off x="4686300" y="5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80475</xdr:rowOff>
    </xdr:from>
    <xdr:to>
      <xdr:col>20</xdr:col>
      <xdr:colOff>38100</xdr:colOff>
      <xdr:row>36</xdr:row>
      <xdr:rowOff>10625</xdr:rowOff>
    </xdr:to>
    <xdr:sp macro="" textlink="">
      <xdr:nvSpPr>
        <xdr:cNvPr id="84" name="楕円 83"/>
        <xdr:cNvSpPr/>
      </xdr:nvSpPr>
      <xdr:spPr>
        <a:xfrm>
          <a:off x="3746500" y="60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27152</xdr:rowOff>
    </xdr:from>
    <xdr:ext cx="599010" cy="259045"/>
    <xdr:sp macro="" textlink="">
      <xdr:nvSpPr>
        <xdr:cNvPr id="85" name="テキスト ボックス 84"/>
        <xdr:cNvSpPr txBox="1"/>
      </xdr:nvSpPr>
      <xdr:spPr>
        <a:xfrm>
          <a:off x="3497795" y="585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7992</xdr:rowOff>
    </xdr:from>
    <xdr:to>
      <xdr:col>15</xdr:col>
      <xdr:colOff>101600</xdr:colOff>
      <xdr:row>36</xdr:row>
      <xdr:rowOff>109592</xdr:rowOff>
    </xdr:to>
    <xdr:sp macro="" textlink="">
      <xdr:nvSpPr>
        <xdr:cNvPr id="86" name="楕円 85"/>
        <xdr:cNvSpPr/>
      </xdr:nvSpPr>
      <xdr:spPr>
        <a:xfrm>
          <a:off x="2857500" y="61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126119</xdr:rowOff>
    </xdr:from>
    <xdr:ext cx="534377" cy="259045"/>
    <xdr:sp macro="" textlink="">
      <xdr:nvSpPr>
        <xdr:cNvPr id="87" name="テキスト ボックス 86"/>
        <xdr:cNvSpPr txBox="1"/>
      </xdr:nvSpPr>
      <xdr:spPr>
        <a:xfrm>
          <a:off x="2641111" y="59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122390</xdr:rowOff>
    </xdr:from>
    <xdr:to>
      <xdr:col>10</xdr:col>
      <xdr:colOff>165100</xdr:colOff>
      <xdr:row>37</xdr:row>
      <xdr:rowOff>52540</xdr:rowOff>
    </xdr:to>
    <xdr:sp macro="" textlink="">
      <xdr:nvSpPr>
        <xdr:cNvPr id="88" name="楕円 87"/>
        <xdr:cNvSpPr/>
      </xdr:nvSpPr>
      <xdr:spPr>
        <a:xfrm>
          <a:off x="1968500" y="6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69067</xdr:rowOff>
    </xdr:from>
    <xdr:ext cx="534377" cy="259045"/>
    <xdr:sp macro="" textlink="">
      <xdr:nvSpPr>
        <xdr:cNvPr id="89" name="テキスト ボックス 88"/>
        <xdr:cNvSpPr txBox="1"/>
      </xdr:nvSpPr>
      <xdr:spPr>
        <a:xfrm>
          <a:off x="1752111" y="606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45270</xdr:rowOff>
    </xdr:from>
    <xdr:to>
      <xdr:col>6</xdr:col>
      <xdr:colOff>38100</xdr:colOff>
      <xdr:row>37</xdr:row>
      <xdr:rowOff>146870</xdr:rowOff>
    </xdr:to>
    <xdr:sp macro="" textlink="">
      <xdr:nvSpPr>
        <xdr:cNvPr id="90" name="楕円 89"/>
        <xdr:cNvSpPr/>
      </xdr:nvSpPr>
      <xdr:spPr>
        <a:xfrm>
          <a:off x="1079500" y="63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137997</xdr:rowOff>
    </xdr:from>
    <xdr:ext cx="534377" cy="259045"/>
    <xdr:sp macro="" textlink="">
      <xdr:nvSpPr>
        <xdr:cNvPr id="91" name="テキスト ボックス 90"/>
        <xdr:cNvSpPr txBox="1"/>
      </xdr:nvSpPr>
      <xdr:spPr>
        <a:xfrm>
          <a:off x="863111" y="64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22461</xdr:rowOff>
    </xdr:from>
    <xdr:to>
      <xdr:col>24</xdr:col>
      <xdr:colOff>63500</xdr:colOff>
      <xdr:row>55</xdr:row>
      <xdr:rowOff>115812</xdr:rowOff>
    </xdr:to>
    <xdr:cxnSp macro="">
      <xdr:nvCxnSpPr>
        <xdr:cNvPr id="123" name="直線コネクタ 122"/>
        <xdr:cNvCxnSpPr/>
      </xdr:nvCxnSpPr>
      <xdr:spPr>
        <a:xfrm flipV="1">
          <a:off x="3797300" y="9452211"/>
          <a:ext cx="838200" cy="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macro="" textlink="">
      <xdr:nvSpPr>
        <xdr:cNvPr id="124" name="物件費平均値テキスト"/>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115812</xdr:rowOff>
    </xdr:from>
    <xdr:to>
      <xdr:col>19</xdr:col>
      <xdr:colOff>177800</xdr:colOff>
      <xdr:row>55</xdr:row>
      <xdr:rowOff>157498</xdr:rowOff>
    </xdr:to>
    <xdr:cxnSp macro="">
      <xdr:nvCxnSpPr>
        <xdr:cNvPr id="126" name="直線コネクタ 125"/>
        <xdr:cNvCxnSpPr/>
      </xdr:nvCxnSpPr>
      <xdr:spPr>
        <a:xfrm flipV="1">
          <a:off x="2908300" y="9545562"/>
          <a:ext cx="889000" cy="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125310</xdr:rowOff>
    </xdr:from>
    <xdr:ext cx="534377" cy="259045"/>
    <xdr:sp macro="" textlink="">
      <xdr:nvSpPr>
        <xdr:cNvPr id="128" name="テキスト ボックス 127"/>
        <xdr:cNvSpPr txBox="1"/>
      </xdr:nvSpPr>
      <xdr:spPr>
        <a:xfrm>
          <a:off x="3530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157498</xdr:rowOff>
    </xdr:from>
    <xdr:to>
      <xdr:col>15</xdr:col>
      <xdr:colOff>50800</xdr:colOff>
      <xdr:row>56</xdr:row>
      <xdr:rowOff>147717</xdr:rowOff>
    </xdr:to>
    <xdr:cxnSp macro="">
      <xdr:nvCxnSpPr>
        <xdr:cNvPr id="129" name="直線コネクタ 128"/>
        <xdr:cNvCxnSpPr/>
      </xdr:nvCxnSpPr>
      <xdr:spPr>
        <a:xfrm flipV="1">
          <a:off x="2019300" y="9587248"/>
          <a:ext cx="889000" cy="16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161592</xdr:rowOff>
    </xdr:from>
    <xdr:ext cx="534377" cy="259045"/>
    <xdr:sp macro="" textlink="">
      <xdr:nvSpPr>
        <xdr:cNvPr id="131" name="テキスト ボックス 130"/>
        <xdr:cNvSpPr txBox="1"/>
      </xdr:nvSpPr>
      <xdr:spPr>
        <a:xfrm>
          <a:off x="2641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147717</xdr:rowOff>
    </xdr:from>
    <xdr:to>
      <xdr:col>10</xdr:col>
      <xdr:colOff>114300</xdr:colOff>
      <xdr:row>57</xdr:row>
      <xdr:rowOff>29498</xdr:rowOff>
    </xdr:to>
    <xdr:cxnSp macro="">
      <xdr:nvCxnSpPr>
        <xdr:cNvPr id="132" name="直線コネクタ 131"/>
        <xdr:cNvCxnSpPr/>
      </xdr:nvCxnSpPr>
      <xdr:spPr>
        <a:xfrm flipV="1">
          <a:off x="1130300" y="9748917"/>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45855</xdr:rowOff>
    </xdr:from>
    <xdr:ext cx="534377" cy="259045"/>
    <xdr:sp macro="" textlink="">
      <xdr:nvSpPr>
        <xdr:cNvPr id="134" name="テキスト ボックス 133"/>
        <xdr:cNvSpPr txBox="1"/>
      </xdr:nvSpPr>
      <xdr:spPr>
        <a:xfrm>
          <a:off x="1752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133066</xdr:rowOff>
    </xdr:from>
    <xdr:ext cx="534377" cy="259045"/>
    <xdr:sp macro="" textlink="">
      <xdr:nvSpPr>
        <xdr:cNvPr id="136" name="テキスト ボックス 135"/>
        <xdr:cNvSpPr txBox="1"/>
      </xdr:nvSpPr>
      <xdr:spPr>
        <a:xfrm>
          <a:off x="863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143111</xdr:rowOff>
    </xdr:from>
    <xdr:to>
      <xdr:col>24</xdr:col>
      <xdr:colOff>114300</xdr:colOff>
      <xdr:row>55</xdr:row>
      <xdr:rowOff>73261</xdr:rowOff>
    </xdr:to>
    <xdr:sp macro="" textlink="">
      <xdr:nvSpPr>
        <xdr:cNvPr id="142" name="楕円 141"/>
        <xdr:cNvSpPr/>
      </xdr:nvSpPr>
      <xdr:spPr>
        <a:xfrm>
          <a:off x="4584700" y="94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165988</xdr:rowOff>
    </xdr:from>
    <xdr:ext cx="599010" cy="259045"/>
    <xdr:sp macro="" textlink="">
      <xdr:nvSpPr>
        <xdr:cNvPr id="143" name="物件費該当値テキスト"/>
        <xdr:cNvSpPr txBox="1"/>
      </xdr:nvSpPr>
      <xdr:spPr>
        <a:xfrm>
          <a:off x="4686300" y="925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65012</xdr:rowOff>
    </xdr:from>
    <xdr:to>
      <xdr:col>20</xdr:col>
      <xdr:colOff>38100</xdr:colOff>
      <xdr:row>55</xdr:row>
      <xdr:rowOff>166612</xdr:rowOff>
    </xdr:to>
    <xdr:sp macro="" textlink="">
      <xdr:nvSpPr>
        <xdr:cNvPr id="144" name="楕円 143"/>
        <xdr:cNvSpPr/>
      </xdr:nvSpPr>
      <xdr:spPr>
        <a:xfrm>
          <a:off x="3746500" y="94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11689</xdr:rowOff>
    </xdr:from>
    <xdr:ext cx="599010" cy="259045"/>
    <xdr:sp macro="" textlink="">
      <xdr:nvSpPr>
        <xdr:cNvPr id="145" name="テキスト ボックス 144"/>
        <xdr:cNvSpPr txBox="1"/>
      </xdr:nvSpPr>
      <xdr:spPr>
        <a:xfrm>
          <a:off x="3497795" y="9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106698</xdr:rowOff>
    </xdr:from>
    <xdr:to>
      <xdr:col>15</xdr:col>
      <xdr:colOff>101600</xdr:colOff>
      <xdr:row>56</xdr:row>
      <xdr:rowOff>36848</xdr:rowOff>
    </xdr:to>
    <xdr:sp macro="" textlink="">
      <xdr:nvSpPr>
        <xdr:cNvPr id="146" name="楕円 145"/>
        <xdr:cNvSpPr/>
      </xdr:nvSpPr>
      <xdr:spPr>
        <a:xfrm>
          <a:off x="2857500" y="9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53375</xdr:rowOff>
    </xdr:from>
    <xdr:ext cx="534377" cy="259045"/>
    <xdr:sp macro="" textlink="">
      <xdr:nvSpPr>
        <xdr:cNvPr id="147" name="テキスト ボックス 146"/>
        <xdr:cNvSpPr txBox="1"/>
      </xdr:nvSpPr>
      <xdr:spPr>
        <a:xfrm>
          <a:off x="2641111" y="93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96917</xdr:rowOff>
    </xdr:from>
    <xdr:to>
      <xdr:col>10</xdr:col>
      <xdr:colOff>165100</xdr:colOff>
      <xdr:row>57</xdr:row>
      <xdr:rowOff>27067</xdr:rowOff>
    </xdr:to>
    <xdr:sp macro="" textlink="">
      <xdr:nvSpPr>
        <xdr:cNvPr id="148" name="楕円 147"/>
        <xdr:cNvSpPr/>
      </xdr:nvSpPr>
      <xdr:spPr>
        <a:xfrm>
          <a:off x="1968500" y="96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43594</xdr:rowOff>
    </xdr:from>
    <xdr:ext cx="534377" cy="259045"/>
    <xdr:sp macro="" textlink="">
      <xdr:nvSpPr>
        <xdr:cNvPr id="149" name="テキスト ボックス 148"/>
        <xdr:cNvSpPr txBox="1"/>
      </xdr:nvSpPr>
      <xdr:spPr>
        <a:xfrm>
          <a:off x="1752111" y="94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150148</xdr:rowOff>
    </xdr:from>
    <xdr:to>
      <xdr:col>6</xdr:col>
      <xdr:colOff>38100</xdr:colOff>
      <xdr:row>57</xdr:row>
      <xdr:rowOff>80298</xdr:rowOff>
    </xdr:to>
    <xdr:sp macro="" textlink="">
      <xdr:nvSpPr>
        <xdr:cNvPr id="150" name="楕円 149"/>
        <xdr:cNvSpPr/>
      </xdr:nvSpPr>
      <xdr:spPr>
        <a:xfrm>
          <a:off x="1079500" y="97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96825</xdr:rowOff>
    </xdr:from>
    <xdr:ext cx="534377" cy="259045"/>
    <xdr:sp macro="" textlink="">
      <xdr:nvSpPr>
        <xdr:cNvPr id="151" name="テキスト ボックス 150"/>
        <xdr:cNvSpPr txBox="1"/>
      </xdr:nvSpPr>
      <xdr:spPr>
        <a:xfrm>
          <a:off x="863111" y="95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56680</xdr:rowOff>
    </xdr:from>
    <xdr:to>
      <xdr:col>24</xdr:col>
      <xdr:colOff>63500</xdr:colOff>
      <xdr:row>74</xdr:row>
      <xdr:rowOff>97790</xdr:rowOff>
    </xdr:to>
    <xdr:cxnSp macro="">
      <xdr:nvCxnSpPr>
        <xdr:cNvPr id="180" name="直線コネクタ 179"/>
        <xdr:cNvCxnSpPr/>
      </xdr:nvCxnSpPr>
      <xdr:spPr>
        <a:xfrm>
          <a:off x="3797300" y="12572530"/>
          <a:ext cx="838200" cy="2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81" name="維持補修費平均値テキスト"/>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50165</xdr:rowOff>
    </xdr:from>
    <xdr:to>
      <xdr:col>19</xdr:col>
      <xdr:colOff>177800</xdr:colOff>
      <xdr:row>73</xdr:row>
      <xdr:rowOff>56680</xdr:rowOff>
    </xdr:to>
    <xdr:cxnSp macro="">
      <xdr:nvCxnSpPr>
        <xdr:cNvPr id="183" name="直線コネクタ 182"/>
        <xdr:cNvCxnSpPr/>
      </xdr:nvCxnSpPr>
      <xdr:spPr>
        <a:xfrm>
          <a:off x="2908300" y="12394565"/>
          <a:ext cx="889000" cy="17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50165</xdr:rowOff>
    </xdr:from>
    <xdr:to>
      <xdr:col>15</xdr:col>
      <xdr:colOff>50800</xdr:colOff>
      <xdr:row>77</xdr:row>
      <xdr:rowOff>120765</xdr:rowOff>
    </xdr:to>
    <xdr:cxnSp macro="">
      <xdr:nvCxnSpPr>
        <xdr:cNvPr id="186" name="直線コネクタ 185"/>
        <xdr:cNvCxnSpPr/>
      </xdr:nvCxnSpPr>
      <xdr:spPr>
        <a:xfrm flipV="1">
          <a:off x="2019300" y="12394565"/>
          <a:ext cx="889000" cy="9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8" name="テキスト ボックス 187"/>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120765</xdr:rowOff>
    </xdr:from>
    <xdr:to>
      <xdr:col>10</xdr:col>
      <xdr:colOff>114300</xdr:colOff>
      <xdr:row>78</xdr:row>
      <xdr:rowOff>45974</xdr:rowOff>
    </xdr:to>
    <xdr:cxnSp macro="">
      <xdr:nvCxnSpPr>
        <xdr:cNvPr id="189" name="直線コネクタ 188"/>
        <xdr:cNvCxnSpPr/>
      </xdr:nvCxnSpPr>
      <xdr:spPr>
        <a:xfrm flipV="1">
          <a:off x="1130300" y="13322415"/>
          <a:ext cx="889000" cy="9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18597</xdr:rowOff>
    </xdr:from>
    <xdr:ext cx="469744" cy="259045"/>
    <xdr:sp macro="" textlink="">
      <xdr:nvSpPr>
        <xdr:cNvPr id="191" name="テキスト ボックス 190"/>
        <xdr:cNvSpPr txBox="1"/>
      </xdr:nvSpPr>
      <xdr:spPr>
        <a:xfrm>
          <a:off x="1784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46990</xdr:rowOff>
    </xdr:from>
    <xdr:to>
      <xdr:col>24</xdr:col>
      <xdr:colOff>114300</xdr:colOff>
      <xdr:row>74</xdr:row>
      <xdr:rowOff>148590</xdr:rowOff>
    </xdr:to>
    <xdr:sp macro="" textlink="">
      <xdr:nvSpPr>
        <xdr:cNvPr id="199" name="楕円 198"/>
        <xdr:cNvSpPr/>
      </xdr:nvSpPr>
      <xdr:spPr>
        <a:xfrm>
          <a:off x="4584700" y="127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534377" cy="259045"/>
    <xdr:sp macro="" textlink="">
      <xdr:nvSpPr>
        <xdr:cNvPr id="200" name="維持補修費該当値テキスト"/>
        <xdr:cNvSpPr txBox="1"/>
      </xdr:nvSpPr>
      <xdr:spPr>
        <a:xfrm>
          <a:off x="4686300" y="125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5880</xdr:rowOff>
    </xdr:from>
    <xdr:to>
      <xdr:col>20</xdr:col>
      <xdr:colOff>38100</xdr:colOff>
      <xdr:row>73</xdr:row>
      <xdr:rowOff>107480</xdr:rowOff>
    </xdr:to>
    <xdr:sp macro="" textlink="">
      <xdr:nvSpPr>
        <xdr:cNvPr id="201" name="楕円 200"/>
        <xdr:cNvSpPr/>
      </xdr:nvSpPr>
      <xdr:spPr>
        <a:xfrm>
          <a:off x="3746500" y="12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124007</xdr:rowOff>
    </xdr:from>
    <xdr:ext cx="534377" cy="259045"/>
    <xdr:sp macro="" textlink="">
      <xdr:nvSpPr>
        <xdr:cNvPr id="202" name="テキスト ボックス 201"/>
        <xdr:cNvSpPr txBox="1"/>
      </xdr:nvSpPr>
      <xdr:spPr>
        <a:xfrm>
          <a:off x="3530111" y="122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170815</xdr:rowOff>
    </xdr:from>
    <xdr:to>
      <xdr:col>15</xdr:col>
      <xdr:colOff>101600</xdr:colOff>
      <xdr:row>72</xdr:row>
      <xdr:rowOff>100965</xdr:rowOff>
    </xdr:to>
    <xdr:sp macro="" textlink="">
      <xdr:nvSpPr>
        <xdr:cNvPr id="203" name="楕円 202"/>
        <xdr:cNvSpPr/>
      </xdr:nvSpPr>
      <xdr:spPr>
        <a:xfrm>
          <a:off x="2857500" y="123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117492</xdr:rowOff>
    </xdr:from>
    <xdr:ext cx="534377" cy="259045"/>
    <xdr:sp macro="" textlink="">
      <xdr:nvSpPr>
        <xdr:cNvPr id="204" name="テキスト ボックス 203"/>
        <xdr:cNvSpPr txBox="1"/>
      </xdr:nvSpPr>
      <xdr:spPr>
        <a:xfrm>
          <a:off x="2641111" y="121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69965</xdr:rowOff>
    </xdr:from>
    <xdr:to>
      <xdr:col>10</xdr:col>
      <xdr:colOff>165100</xdr:colOff>
      <xdr:row>78</xdr:row>
      <xdr:rowOff>115</xdr:rowOff>
    </xdr:to>
    <xdr:sp macro="" textlink="">
      <xdr:nvSpPr>
        <xdr:cNvPr id="205" name="楕円 204"/>
        <xdr:cNvSpPr/>
      </xdr:nvSpPr>
      <xdr:spPr>
        <a:xfrm>
          <a:off x="1968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16642</xdr:rowOff>
    </xdr:from>
    <xdr:ext cx="469744" cy="259045"/>
    <xdr:sp macro="" textlink="">
      <xdr:nvSpPr>
        <xdr:cNvPr id="206" name="テキスト ボックス 205"/>
        <xdr:cNvSpPr txBox="1"/>
      </xdr:nvSpPr>
      <xdr:spPr>
        <a:xfrm>
          <a:off x="1784428" y="130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166624</xdr:rowOff>
    </xdr:from>
    <xdr:to>
      <xdr:col>6</xdr:col>
      <xdr:colOff>38100</xdr:colOff>
      <xdr:row>78</xdr:row>
      <xdr:rowOff>96774</xdr:rowOff>
    </xdr:to>
    <xdr:sp macro="" textlink="">
      <xdr:nvSpPr>
        <xdr:cNvPr id="207" name="楕円 206"/>
        <xdr:cNvSpPr/>
      </xdr:nvSpPr>
      <xdr:spPr>
        <a:xfrm>
          <a:off x="1079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87901</xdr:rowOff>
    </xdr:from>
    <xdr:ext cx="469744" cy="259045"/>
    <xdr:sp macro="" textlink="">
      <xdr:nvSpPr>
        <xdr:cNvPr id="208" name="テキスト ボックス 207"/>
        <xdr:cNvSpPr txBox="1"/>
      </xdr:nvSpPr>
      <xdr:spPr>
        <a:xfrm>
          <a:off x="895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44537</xdr:rowOff>
    </xdr:from>
    <xdr:to>
      <xdr:col>24</xdr:col>
      <xdr:colOff>63500</xdr:colOff>
      <xdr:row>93</xdr:row>
      <xdr:rowOff>149743</xdr:rowOff>
    </xdr:to>
    <xdr:cxnSp macro="">
      <xdr:nvCxnSpPr>
        <xdr:cNvPr id="240" name="直線コネクタ 239"/>
        <xdr:cNvCxnSpPr/>
      </xdr:nvCxnSpPr>
      <xdr:spPr>
        <a:xfrm>
          <a:off x="3797300" y="15989387"/>
          <a:ext cx="838200" cy="1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macro="" textlink="">
      <xdr:nvSpPr>
        <xdr:cNvPr id="241" name="扶助費平均値テキスト"/>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44537</xdr:rowOff>
    </xdr:from>
    <xdr:to>
      <xdr:col>19</xdr:col>
      <xdr:colOff>177800</xdr:colOff>
      <xdr:row>95</xdr:row>
      <xdr:rowOff>51003</xdr:rowOff>
    </xdr:to>
    <xdr:cxnSp macro="">
      <xdr:nvCxnSpPr>
        <xdr:cNvPr id="243" name="直線コネクタ 242"/>
        <xdr:cNvCxnSpPr/>
      </xdr:nvCxnSpPr>
      <xdr:spPr>
        <a:xfrm flipV="1">
          <a:off x="2908300" y="15989387"/>
          <a:ext cx="889000" cy="3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5" name="テキスト ボックス 244"/>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51003</xdr:rowOff>
    </xdr:from>
    <xdr:to>
      <xdr:col>15</xdr:col>
      <xdr:colOff>50800</xdr:colOff>
      <xdr:row>95</xdr:row>
      <xdr:rowOff>114636</xdr:rowOff>
    </xdr:to>
    <xdr:cxnSp macro="">
      <xdr:nvCxnSpPr>
        <xdr:cNvPr id="246" name="直線コネクタ 245"/>
        <xdr:cNvCxnSpPr/>
      </xdr:nvCxnSpPr>
      <xdr:spPr>
        <a:xfrm flipV="1">
          <a:off x="2019300" y="16338753"/>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8" name="テキスト ボックス 247"/>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114636</xdr:rowOff>
    </xdr:from>
    <xdr:to>
      <xdr:col>10</xdr:col>
      <xdr:colOff>114300</xdr:colOff>
      <xdr:row>95</xdr:row>
      <xdr:rowOff>161679</xdr:rowOff>
    </xdr:to>
    <xdr:cxnSp macro="">
      <xdr:nvCxnSpPr>
        <xdr:cNvPr id="249" name="直線コネクタ 248"/>
        <xdr:cNvCxnSpPr/>
      </xdr:nvCxnSpPr>
      <xdr:spPr>
        <a:xfrm flipV="1">
          <a:off x="1130300" y="16402386"/>
          <a:ext cx="889000" cy="4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132021</xdr:rowOff>
    </xdr:from>
    <xdr:ext cx="534377" cy="259045"/>
    <xdr:sp macro="" textlink="">
      <xdr:nvSpPr>
        <xdr:cNvPr id="251" name="テキスト ボックス 250"/>
        <xdr:cNvSpPr txBox="1"/>
      </xdr:nvSpPr>
      <xdr:spPr>
        <a:xfrm>
          <a:off x="1752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3384</xdr:rowOff>
    </xdr:from>
    <xdr:ext cx="534377" cy="259045"/>
    <xdr:sp macro="" textlink="">
      <xdr:nvSpPr>
        <xdr:cNvPr id="253" name="テキスト ボックス 252"/>
        <xdr:cNvSpPr txBox="1"/>
      </xdr:nvSpPr>
      <xdr:spPr>
        <a:xfrm>
          <a:off x="863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98943</xdr:rowOff>
    </xdr:from>
    <xdr:to>
      <xdr:col>24</xdr:col>
      <xdr:colOff>114300</xdr:colOff>
      <xdr:row>94</xdr:row>
      <xdr:rowOff>29093</xdr:rowOff>
    </xdr:to>
    <xdr:sp macro="" textlink="">
      <xdr:nvSpPr>
        <xdr:cNvPr id="259" name="楕円 258"/>
        <xdr:cNvSpPr/>
      </xdr:nvSpPr>
      <xdr:spPr>
        <a:xfrm>
          <a:off x="4584700" y="160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121820</xdr:rowOff>
    </xdr:from>
    <xdr:ext cx="534377" cy="259045"/>
    <xdr:sp macro="" textlink="">
      <xdr:nvSpPr>
        <xdr:cNvPr id="260" name="扶助費該当値テキスト"/>
        <xdr:cNvSpPr txBox="1"/>
      </xdr:nvSpPr>
      <xdr:spPr>
        <a:xfrm>
          <a:off x="4686300" y="158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165187</xdr:rowOff>
    </xdr:from>
    <xdr:to>
      <xdr:col>20</xdr:col>
      <xdr:colOff>38100</xdr:colOff>
      <xdr:row>93</xdr:row>
      <xdr:rowOff>95337</xdr:rowOff>
    </xdr:to>
    <xdr:sp macro="" textlink="">
      <xdr:nvSpPr>
        <xdr:cNvPr id="261" name="楕円 260"/>
        <xdr:cNvSpPr/>
      </xdr:nvSpPr>
      <xdr:spPr>
        <a:xfrm>
          <a:off x="3746500" y="159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111864</xdr:rowOff>
    </xdr:from>
    <xdr:ext cx="599010" cy="259045"/>
    <xdr:sp macro="" textlink="">
      <xdr:nvSpPr>
        <xdr:cNvPr id="262" name="テキスト ボックス 261"/>
        <xdr:cNvSpPr txBox="1"/>
      </xdr:nvSpPr>
      <xdr:spPr>
        <a:xfrm>
          <a:off x="3497795" y="1571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203</xdr:rowOff>
    </xdr:from>
    <xdr:to>
      <xdr:col>15</xdr:col>
      <xdr:colOff>101600</xdr:colOff>
      <xdr:row>95</xdr:row>
      <xdr:rowOff>101803</xdr:rowOff>
    </xdr:to>
    <xdr:sp macro="" textlink="">
      <xdr:nvSpPr>
        <xdr:cNvPr id="263" name="楕円 262"/>
        <xdr:cNvSpPr/>
      </xdr:nvSpPr>
      <xdr:spPr>
        <a:xfrm>
          <a:off x="2857500" y="162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118330</xdr:rowOff>
    </xdr:from>
    <xdr:ext cx="534377" cy="259045"/>
    <xdr:sp macro="" textlink="">
      <xdr:nvSpPr>
        <xdr:cNvPr id="264" name="テキスト ボックス 263"/>
        <xdr:cNvSpPr txBox="1"/>
      </xdr:nvSpPr>
      <xdr:spPr>
        <a:xfrm>
          <a:off x="2641111" y="160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63836</xdr:rowOff>
    </xdr:from>
    <xdr:to>
      <xdr:col>10</xdr:col>
      <xdr:colOff>165100</xdr:colOff>
      <xdr:row>95</xdr:row>
      <xdr:rowOff>165436</xdr:rowOff>
    </xdr:to>
    <xdr:sp macro="" textlink="">
      <xdr:nvSpPr>
        <xdr:cNvPr id="265" name="楕円 264"/>
        <xdr:cNvSpPr/>
      </xdr:nvSpPr>
      <xdr:spPr>
        <a:xfrm>
          <a:off x="1968500" y="163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10513</xdr:rowOff>
    </xdr:from>
    <xdr:ext cx="534377" cy="259045"/>
    <xdr:sp macro="" textlink="">
      <xdr:nvSpPr>
        <xdr:cNvPr id="266" name="テキスト ボックス 265"/>
        <xdr:cNvSpPr txBox="1"/>
      </xdr:nvSpPr>
      <xdr:spPr>
        <a:xfrm>
          <a:off x="1752111" y="161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110879</xdr:rowOff>
    </xdr:from>
    <xdr:to>
      <xdr:col>6</xdr:col>
      <xdr:colOff>38100</xdr:colOff>
      <xdr:row>96</xdr:row>
      <xdr:rowOff>41029</xdr:rowOff>
    </xdr:to>
    <xdr:sp macro="" textlink="">
      <xdr:nvSpPr>
        <xdr:cNvPr id="267" name="楕円 266"/>
        <xdr:cNvSpPr/>
      </xdr:nvSpPr>
      <xdr:spPr>
        <a:xfrm>
          <a:off x="1079500" y="163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57556</xdr:rowOff>
    </xdr:from>
    <xdr:ext cx="534377" cy="259045"/>
    <xdr:sp macro="" textlink="">
      <xdr:nvSpPr>
        <xdr:cNvPr id="268" name="テキスト ボックス 267"/>
        <xdr:cNvSpPr txBox="1"/>
      </xdr:nvSpPr>
      <xdr:spPr>
        <a:xfrm>
          <a:off x="863111" y="16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62717</xdr:rowOff>
    </xdr:from>
    <xdr:to>
      <xdr:col>55</xdr:col>
      <xdr:colOff>0</xdr:colOff>
      <xdr:row>35</xdr:row>
      <xdr:rowOff>120077</xdr:rowOff>
    </xdr:to>
    <xdr:cxnSp macro="">
      <xdr:nvCxnSpPr>
        <xdr:cNvPr id="296" name="直線コネクタ 295"/>
        <xdr:cNvCxnSpPr/>
      </xdr:nvCxnSpPr>
      <xdr:spPr>
        <a:xfrm>
          <a:off x="9639300" y="6063467"/>
          <a:ext cx="8382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141467</xdr:rowOff>
    </xdr:from>
    <xdr:ext cx="534377" cy="259045"/>
    <xdr:sp macro="" textlink="">
      <xdr:nvSpPr>
        <xdr:cNvPr id="297" name="補助費等平均値テキスト"/>
        <xdr:cNvSpPr txBox="1"/>
      </xdr:nvSpPr>
      <xdr:spPr>
        <a:xfrm>
          <a:off x="10528300" y="614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112990</xdr:rowOff>
    </xdr:from>
    <xdr:to>
      <xdr:col>50</xdr:col>
      <xdr:colOff>114300</xdr:colOff>
      <xdr:row>35</xdr:row>
      <xdr:rowOff>62717</xdr:rowOff>
    </xdr:to>
    <xdr:cxnSp macro="">
      <xdr:nvCxnSpPr>
        <xdr:cNvPr id="299" name="直線コネクタ 298"/>
        <xdr:cNvCxnSpPr/>
      </xdr:nvCxnSpPr>
      <xdr:spPr>
        <a:xfrm>
          <a:off x="8750300" y="5256490"/>
          <a:ext cx="889000" cy="8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144630</xdr:rowOff>
    </xdr:from>
    <xdr:ext cx="534377" cy="259045"/>
    <xdr:sp macro="" textlink="">
      <xdr:nvSpPr>
        <xdr:cNvPr id="301" name="テキスト ボックス 300"/>
        <xdr:cNvSpPr txBox="1"/>
      </xdr:nvSpPr>
      <xdr:spPr>
        <a:xfrm>
          <a:off x="9372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112990</xdr:rowOff>
    </xdr:from>
    <xdr:to>
      <xdr:col>45</xdr:col>
      <xdr:colOff>177800</xdr:colOff>
      <xdr:row>35</xdr:row>
      <xdr:rowOff>95260</xdr:rowOff>
    </xdr:to>
    <xdr:cxnSp macro="">
      <xdr:nvCxnSpPr>
        <xdr:cNvPr id="302" name="直線コネクタ 301"/>
        <xdr:cNvCxnSpPr/>
      </xdr:nvCxnSpPr>
      <xdr:spPr>
        <a:xfrm flipV="1">
          <a:off x="7861300" y="5256490"/>
          <a:ext cx="889000" cy="8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41084</xdr:rowOff>
    </xdr:from>
    <xdr:ext cx="599010" cy="259045"/>
    <xdr:sp macro="" textlink="">
      <xdr:nvSpPr>
        <xdr:cNvPr id="304" name="テキスト ボックス 303"/>
        <xdr:cNvSpPr txBox="1"/>
      </xdr:nvSpPr>
      <xdr:spPr>
        <a:xfrm>
          <a:off x="8450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95260</xdr:rowOff>
    </xdr:from>
    <xdr:to>
      <xdr:col>41</xdr:col>
      <xdr:colOff>50800</xdr:colOff>
      <xdr:row>37</xdr:row>
      <xdr:rowOff>64564</xdr:rowOff>
    </xdr:to>
    <xdr:cxnSp macro="">
      <xdr:nvCxnSpPr>
        <xdr:cNvPr id="305" name="直線コネクタ 304"/>
        <xdr:cNvCxnSpPr/>
      </xdr:nvCxnSpPr>
      <xdr:spPr>
        <a:xfrm flipV="1">
          <a:off x="6972300" y="6096010"/>
          <a:ext cx="889000" cy="3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166228</xdr:rowOff>
    </xdr:from>
    <xdr:ext cx="534377" cy="259045"/>
    <xdr:sp macro="" textlink="">
      <xdr:nvSpPr>
        <xdr:cNvPr id="307" name="テキスト ボックス 306"/>
        <xdr:cNvSpPr txBox="1"/>
      </xdr:nvSpPr>
      <xdr:spPr>
        <a:xfrm>
          <a:off x="7594111" y="63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69277</xdr:rowOff>
    </xdr:from>
    <xdr:to>
      <xdr:col>55</xdr:col>
      <xdr:colOff>50800</xdr:colOff>
      <xdr:row>35</xdr:row>
      <xdr:rowOff>170877</xdr:rowOff>
    </xdr:to>
    <xdr:sp macro="" textlink="">
      <xdr:nvSpPr>
        <xdr:cNvPr id="315" name="楕円 314"/>
        <xdr:cNvSpPr/>
      </xdr:nvSpPr>
      <xdr:spPr>
        <a:xfrm>
          <a:off x="10426700" y="60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92154</xdr:rowOff>
    </xdr:from>
    <xdr:ext cx="599010" cy="259045"/>
    <xdr:sp macro="" textlink="">
      <xdr:nvSpPr>
        <xdr:cNvPr id="316" name="補助費等該当値テキスト"/>
        <xdr:cNvSpPr txBox="1"/>
      </xdr:nvSpPr>
      <xdr:spPr>
        <a:xfrm>
          <a:off x="10528300" y="592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11917</xdr:rowOff>
    </xdr:from>
    <xdr:to>
      <xdr:col>50</xdr:col>
      <xdr:colOff>165100</xdr:colOff>
      <xdr:row>35</xdr:row>
      <xdr:rowOff>113517</xdr:rowOff>
    </xdr:to>
    <xdr:sp macro="" textlink="">
      <xdr:nvSpPr>
        <xdr:cNvPr id="317" name="楕円 316"/>
        <xdr:cNvSpPr/>
      </xdr:nvSpPr>
      <xdr:spPr>
        <a:xfrm>
          <a:off x="9588500" y="60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130044</xdr:rowOff>
    </xdr:from>
    <xdr:ext cx="599010" cy="259045"/>
    <xdr:sp macro="" textlink="">
      <xdr:nvSpPr>
        <xdr:cNvPr id="318" name="テキスト ボックス 317"/>
        <xdr:cNvSpPr txBox="1"/>
      </xdr:nvSpPr>
      <xdr:spPr>
        <a:xfrm>
          <a:off x="9339795" y="578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62190</xdr:rowOff>
    </xdr:from>
    <xdr:to>
      <xdr:col>46</xdr:col>
      <xdr:colOff>38100</xdr:colOff>
      <xdr:row>30</xdr:row>
      <xdr:rowOff>163790</xdr:rowOff>
    </xdr:to>
    <xdr:sp macro="" textlink="">
      <xdr:nvSpPr>
        <xdr:cNvPr id="319" name="楕円 318"/>
        <xdr:cNvSpPr/>
      </xdr:nvSpPr>
      <xdr:spPr>
        <a:xfrm>
          <a:off x="8699500" y="52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8867</xdr:rowOff>
    </xdr:from>
    <xdr:ext cx="599010" cy="259045"/>
    <xdr:sp macro="" textlink="">
      <xdr:nvSpPr>
        <xdr:cNvPr id="320" name="テキスト ボックス 319"/>
        <xdr:cNvSpPr txBox="1"/>
      </xdr:nvSpPr>
      <xdr:spPr>
        <a:xfrm>
          <a:off x="8450795" y="498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44460</xdr:rowOff>
    </xdr:from>
    <xdr:to>
      <xdr:col>41</xdr:col>
      <xdr:colOff>101600</xdr:colOff>
      <xdr:row>35</xdr:row>
      <xdr:rowOff>146060</xdr:rowOff>
    </xdr:to>
    <xdr:sp macro="" textlink="">
      <xdr:nvSpPr>
        <xdr:cNvPr id="321" name="楕円 320"/>
        <xdr:cNvSpPr/>
      </xdr:nvSpPr>
      <xdr:spPr>
        <a:xfrm>
          <a:off x="7810500" y="60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162587</xdr:rowOff>
    </xdr:from>
    <xdr:ext cx="599010" cy="259045"/>
    <xdr:sp macro="" textlink="">
      <xdr:nvSpPr>
        <xdr:cNvPr id="322" name="テキスト ボックス 321"/>
        <xdr:cNvSpPr txBox="1"/>
      </xdr:nvSpPr>
      <xdr:spPr>
        <a:xfrm>
          <a:off x="7561795" y="582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13764</xdr:rowOff>
    </xdr:from>
    <xdr:to>
      <xdr:col>36</xdr:col>
      <xdr:colOff>165100</xdr:colOff>
      <xdr:row>37</xdr:row>
      <xdr:rowOff>115364</xdr:rowOff>
    </xdr:to>
    <xdr:sp macro="" textlink="">
      <xdr:nvSpPr>
        <xdr:cNvPr id="323" name="楕円 322"/>
        <xdr:cNvSpPr/>
      </xdr:nvSpPr>
      <xdr:spPr>
        <a:xfrm>
          <a:off x="6921500" y="63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106491</xdr:rowOff>
    </xdr:from>
    <xdr:ext cx="534377" cy="259045"/>
    <xdr:sp macro="" textlink="">
      <xdr:nvSpPr>
        <xdr:cNvPr id="324" name="テキスト ボックス 323"/>
        <xdr:cNvSpPr txBox="1"/>
      </xdr:nvSpPr>
      <xdr:spPr>
        <a:xfrm>
          <a:off x="6705111" y="64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3868</xdr:rowOff>
    </xdr:from>
    <xdr:to>
      <xdr:col>55</xdr:col>
      <xdr:colOff>0</xdr:colOff>
      <xdr:row>58</xdr:row>
      <xdr:rowOff>150738</xdr:rowOff>
    </xdr:to>
    <xdr:cxnSp macro="">
      <xdr:nvCxnSpPr>
        <xdr:cNvPr id="356" name="直線コネクタ 355"/>
        <xdr:cNvCxnSpPr/>
      </xdr:nvCxnSpPr>
      <xdr:spPr>
        <a:xfrm>
          <a:off x="9639300" y="9947968"/>
          <a:ext cx="838200" cy="14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7" name="普通建設事業費平均値テキスト"/>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109362</xdr:rowOff>
    </xdr:from>
    <xdr:to>
      <xdr:col>50</xdr:col>
      <xdr:colOff>114300</xdr:colOff>
      <xdr:row>58</xdr:row>
      <xdr:rowOff>3868</xdr:rowOff>
    </xdr:to>
    <xdr:cxnSp macro="">
      <xdr:nvCxnSpPr>
        <xdr:cNvPr id="359" name="直線コネクタ 358"/>
        <xdr:cNvCxnSpPr/>
      </xdr:nvCxnSpPr>
      <xdr:spPr>
        <a:xfrm>
          <a:off x="8750300" y="9882012"/>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23951</xdr:rowOff>
    </xdr:from>
    <xdr:ext cx="534377" cy="259045"/>
    <xdr:sp macro="" textlink="">
      <xdr:nvSpPr>
        <xdr:cNvPr id="361" name="テキスト ボックス 360"/>
        <xdr:cNvSpPr txBox="1"/>
      </xdr:nvSpPr>
      <xdr:spPr>
        <a:xfrm>
          <a:off x="9372111" y="94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69651</xdr:rowOff>
    </xdr:from>
    <xdr:to>
      <xdr:col>45</xdr:col>
      <xdr:colOff>177800</xdr:colOff>
      <xdr:row>57</xdr:row>
      <xdr:rowOff>109362</xdr:rowOff>
    </xdr:to>
    <xdr:cxnSp macro="">
      <xdr:nvCxnSpPr>
        <xdr:cNvPr id="362" name="直線コネクタ 361"/>
        <xdr:cNvCxnSpPr/>
      </xdr:nvCxnSpPr>
      <xdr:spPr>
        <a:xfrm>
          <a:off x="7861300" y="9842301"/>
          <a:ext cx="8890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4" name="テキスト ボックス 363"/>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69651</xdr:rowOff>
    </xdr:from>
    <xdr:to>
      <xdr:col>41</xdr:col>
      <xdr:colOff>50800</xdr:colOff>
      <xdr:row>58</xdr:row>
      <xdr:rowOff>12446</xdr:rowOff>
    </xdr:to>
    <xdr:cxnSp macro="">
      <xdr:nvCxnSpPr>
        <xdr:cNvPr id="365" name="直線コネクタ 364"/>
        <xdr:cNvCxnSpPr/>
      </xdr:nvCxnSpPr>
      <xdr:spPr>
        <a:xfrm flipV="1">
          <a:off x="6972300" y="9842301"/>
          <a:ext cx="889000" cy="1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67" name="テキスト ボックス 366"/>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99938</xdr:rowOff>
    </xdr:from>
    <xdr:to>
      <xdr:col>55</xdr:col>
      <xdr:colOff>50800</xdr:colOff>
      <xdr:row>59</xdr:row>
      <xdr:rowOff>30088</xdr:rowOff>
    </xdr:to>
    <xdr:sp macro="" textlink="">
      <xdr:nvSpPr>
        <xdr:cNvPr id="375" name="楕円 374"/>
        <xdr:cNvSpPr/>
      </xdr:nvSpPr>
      <xdr:spPr>
        <a:xfrm>
          <a:off x="10426700" y="100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78365</xdr:rowOff>
    </xdr:from>
    <xdr:ext cx="534377" cy="259045"/>
    <xdr:sp macro="" textlink="">
      <xdr:nvSpPr>
        <xdr:cNvPr id="376" name="普通建設事業費該当値テキスト"/>
        <xdr:cNvSpPr txBox="1"/>
      </xdr:nvSpPr>
      <xdr:spPr>
        <a:xfrm>
          <a:off x="10528300" y="100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124518</xdr:rowOff>
    </xdr:from>
    <xdr:to>
      <xdr:col>50</xdr:col>
      <xdr:colOff>165100</xdr:colOff>
      <xdr:row>58</xdr:row>
      <xdr:rowOff>54668</xdr:rowOff>
    </xdr:to>
    <xdr:sp macro="" textlink="">
      <xdr:nvSpPr>
        <xdr:cNvPr id="377" name="楕円 376"/>
        <xdr:cNvSpPr/>
      </xdr:nvSpPr>
      <xdr:spPr>
        <a:xfrm>
          <a:off x="9588500" y="98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45795</xdr:rowOff>
    </xdr:from>
    <xdr:ext cx="534377" cy="259045"/>
    <xdr:sp macro="" textlink="">
      <xdr:nvSpPr>
        <xdr:cNvPr id="378" name="テキスト ボックス 377"/>
        <xdr:cNvSpPr txBox="1"/>
      </xdr:nvSpPr>
      <xdr:spPr>
        <a:xfrm>
          <a:off x="9372111" y="99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58562</xdr:rowOff>
    </xdr:from>
    <xdr:to>
      <xdr:col>46</xdr:col>
      <xdr:colOff>38100</xdr:colOff>
      <xdr:row>57</xdr:row>
      <xdr:rowOff>160162</xdr:rowOff>
    </xdr:to>
    <xdr:sp macro="" textlink="">
      <xdr:nvSpPr>
        <xdr:cNvPr id="379" name="楕円 378"/>
        <xdr:cNvSpPr/>
      </xdr:nvSpPr>
      <xdr:spPr>
        <a:xfrm>
          <a:off x="8699500" y="98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151289</xdr:rowOff>
    </xdr:from>
    <xdr:ext cx="534377" cy="259045"/>
    <xdr:sp macro="" textlink="">
      <xdr:nvSpPr>
        <xdr:cNvPr id="380" name="テキスト ボックス 379"/>
        <xdr:cNvSpPr txBox="1"/>
      </xdr:nvSpPr>
      <xdr:spPr>
        <a:xfrm>
          <a:off x="8483111" y="992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18851</xdr:rowOff>
    </xdr:from>
    <xdr:to>
      <xdr:col>41</xdr:col>
      <xdr:colOff>101600</xdr:colOff>
      <xdr:row>57</xdr:row>
      <xdr:rowOff>120451</xdr:rowOff>
    </xdr:to>
    <xdr:sp macro="" textlink="">
      <xdr:nvSpPr>
        <xdr:cNvPr id="381" name="楕円 380"/>
        <xdr:cNvSpPr/>
      </xdr:nvSpPr>
      <xdr:spPr>
        <a:xfrm>
          <a:off x="7810500" y="97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111578</xdr:rowOff>
    </xdr:from>
    <xdr:ext cx="534377" cy="259045"/>
    <xdr:sp macro="" textlink="">
      <xdr:nvSpPr>
        <xdr:cNvPr id="382" name="テキスト ボックス 381"/>
        <xdr:cNvSpPr txBox="1"/>
      </xdr:nvSpPr>
      <xdr:spPr>
        <a:xfrm>
          <a:off x="7594111" y="98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133096</xdr:rowOff>
    </xdr:from>
    <xdr:to>
      <xdr:col>36</xdr:col>
      <xdr:colOff>165100</xdr:colOff>
      <xdr:row>58</xdr:row>
      <xdr:rowOff>63246</xdr:rowOff>
    </xdr:to>
    <xdr:sp macro="" textlink="">
      <xdr:nvSpPr>
        <xdr:cNvPr id="383" name="楕円 382"/>
        <xdr:cNvSpPr/>
      </xdr:nvSpPr>
      <xdr:spPr>
        <a:xfrm>
          <a:off x="6921500" y="9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54373</xdr:rowOff>
    </xdr:from>
    <xdr:ext cx="534377" cy="259045"/>
    <xdr:sp macro="" textlink="">
      <xdr:nvSpPr>
        <xdr:cNvPr id="384" name="テキスト ボックス 383"/>
        <xdr:cNvSpPr txBox="1"/>
      </xdr:nvSpPr>
      <xdr:spPr>
        <a:xfrm>
          <a:off x="6705111" y="99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60313</xdr:rowOff>
    </xdr:from>
    <xdr:to>
      <xdr:col>55</xdr:col>
      <xdr:colOff>0</xdr:colOff>
      <xdr:row>78</xdr:row>
      <xdr:rowOff>111137</xdr:rowOff>
    </xdr:to>
    <xdr:cxnSp macro="">
      <xdr:nvCxnSpPr>
        <xdr:cNvPr id="413" name="直線コネクタ 412"/>
        <xdr:cNvCxnSpPr/>
      </xdr:nvCxnSpPr>
      <xdr:spPr>
        <a:xfrm>
          <a:off x="9639300" y="13433413"/>
          <a:ext cx="838200" cy="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4" name="普通建設事業費 （ うち新規整備　）平均値テキスト"/>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17221</xdr:rowOff>
    </xdr:from>
    <xdr:to>
      <xdr:col>50</xdr:col>
      <xdr:colOff>114300</xdr:colOff>
      <xdr:row>78</xdr:row>
      <xdr:rowOff>60313</xdr:rowOff>
    </xdr:to>
    <xdr:cxnSp macro="">
      <xdr:nvCxnSpPr>
        <xdr:cNvPr id="416" name="直線コネクタ 415"/>
        <xdr:cNvCxnSpPr/>
      </xdr:nvCxnSpPr>
      <xdr:spPr>
        <a:xfrm>
          <a:off x="8750300" y="13390321"/>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8" name="テキスト ボックス 417"/>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24575</xdr:rowOff>
    </xdr:from>
    <xdr:to>
      <xdr:col>45</xdr:col>
      <xdr:colOff>177800</xdr:colOff>
      <xdr:row>78</xdr:row>
      <xdr:rowOff>17221</xdr:rowOff>
    </xdr:to>
    <xdr:cxnSp macro="">
      <xdr:nvCxnSpPr>
        <xdr:cNvPr id="419" name="直線コネクタ 418"/>
        <xdr:cNvCxnSpPr/>
      </xdr:nvCxnSpPr>
      <xdr:spPr>
        <a:xfrm>
          <a:off x="7861300" y="13226225"/>
          <a:ext cx="889000" cy="1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21" name="テキスト ボックス 420"/>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24575</xdr:rowOff>
    </xdr:from>
    <xdr:to>
      <xdr:col>41</xdr:col>
      <xdr:colOff>50800</xdr:colOff>
      <xdr:row>77</xdr:row>
      <xdr:rowOff>147434</xdr:rowOff>
    </xdr:to>
    <xdr:cxnSp macro="">
      <xdr:nvCxnSpPr>
        <xdr:cNvPr id="422" name="直線コネクタ 421"/>
        <xdr:cNvCxnSpPr/>
      </xdr:nvCxnSpPr>
      <xdr:spPr>
        <a:xfrm flipV="1">
          <a:off x="6972300" y="13226225"/>
          <a:ext cx="889000" cy="1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4" name="テキスト ボックス 423"/>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6" name="テキスト ボックス 425"/>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60337</xdr:rowOff>
    </xdr:from>
    <xdr:to>
      <xdr:col>55</xdr:col>
      <xdr:colOff>50800</xdr:colOff>
      <xdr:row>78</xdr:row>
      <xdr:rowOff>161937</xdr:rowOff>
    </xdr:to>
    <xdr:sp macro="" textlink="">
      <xdr:nvSpPr>
        <xdr:cNvPr id="432" name="楕円 431"/>
        <xdr:cNvSpPr/>
      </xdr:nvSpPr>
      <xdr:spPr>
        <a:xfrm>
          <a:off x="10426700" y="134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146714</xdr:rowOff>
    </xdr:from>
    <xdr:ext cx="469744" cy="259045"/>
    <xdr:sp macro="" textlink="">
      <xdr:nvSpPr>
        <xdr:cNvPr id="433" name="普通建設事業費 （ うち新規整備　）該当値テキスト"/>
        <xdr:cNvSpPr txBox="1"/>
      </xdr:nvSpPr>
      <xdr:spPr>
        <a:xfrm>
          <a:off x="10528300" y="133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9513</xdr:rowOff>
    </xdr:from>
    <xdr:to>
      <xdr:col>50</xdr:col>
      <xdr:colOff>165100</xdr:colOff>
      <xdr:row>78</xdr:row>
      <xdr:rowOff>111113</xdr:rowOff>
    </xdr:to>
    <xdr:sp macro="" textlink="">
      <xdr:nvSpPr>
        <xdr:cNvPr id="434" name="楕円 433"/>
        <xdr:cNvSpPr/>
      </xdr:nvSpPr>
      <xdr:spPr>
        <a:xfrm>
          <a:off x="9588500" y="133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102240</xdr:rowOff>
    </xdr:from>
    <xdr:ext cx="534377" cy="259045"/>
    <xdr:sp macro="" textlink="">
      <xdr:nvSpPr>
        <xdr:cNvPr id="435" name="テキスト ボックス 434"/>
        <xdr:cNvSpPr txBox="1"/>
      </xdr:nvSpPr>
      <xdr:spPr>
        <a:xfrm>
          <a:off x="9372111" y="1347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137871</xdr:rowOff>
    </xdr:from>
    <xdr:to>
      <xdr:col>46</xdr:col>
      <xdr:colOff>38100</xdr:colOff>
      <xdr:row>78</xdr:row>
      <xdr:rowOff>68021</xdr:rowOff>
    </xdr:to>
    <xdr:sp macro="" textlink="">
      <xdr:nvSpPr>
        <xdr:cNvPr id="436" name="楕円 435"/>
        <xdr:cNvSpPr/>
      </xdr:nvSpPr>
      <xdr:spPr>
        <a:xfrm>
          <a:off x="8699500" y="133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84548</xdr:rowOff>
    </xdr:from>
    <xdr:ext cx="534377" cy="259045"/>
    <xdr:sp macro="" textlink="">
      <xdr:nvSpPr>
        <xdr:cNvPr id="437" name="テキスト ボックス 436"/>
        <xdr:cNvSpPr txBox="1"/>
      </xdr:nvSpPr>
      <xdr:spPr>
        <a:xfrm>
          <a:off x="8483111" y="131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145225</xdr:rowOff>
    </xdr:from>
    <xdr:to>
      <xdr:col>41</xdr:col>
      <xdr:colOff>101600</xdr:colOff>
      <xdr:row>77</xdr:row>
      <xdr:rowOff>75375</xdr:rowOff>
    </xdr:to>
    <xdr:sp macro="" textlink="">
      <xdr:nvSpPr>
        <xdr:cNvPr id="438" name="楕円 437"/>
        <xdr:cNvSpPr/>
      </xdr:nvSpPr>
      <xdr:spPr>
        <a:xfrm>
          <a:off x="7810500" y="131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66502</xdr:rowOff>
    </xdr:from>
    <xdr:ext cx="534377" cy="259045"/>
    <xdr:sp macro="" textlink="">
      <xdr:nvSpPr>
        <xdr:cNvPr id="439" name="テキスト ボックス 438"/>
        <xdr:cNvSpPr txBox="1"/>
      </xdr:nvSpPr>
      <xdr:spPr>
        <a:xfrm>
          <a:off x="7594111" y="132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96634</xdr:rowOff>
    </xdr:from>
    <xdr:to>
      <xdr:col>36</xdr:col>
      <xdr:colOff>165100</xdr:colOff>
      <xdr:row>78</xdr:row>
      <xdr:rowOff>26784</xdr:rowOff>
    </xdr:to>
    <xdr:sp macro="" textlink="">
      <xdr:nvSpPr>
        <xdr:cNvPr id="440" name="楕円 439"/>
        <xdr:cNvSpPr/>
      </xdr:nvSpPr>
      <xdr:spPr>
        <a:xfrm>
          <a:off x="69215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17911</xdr:rowOff>
    </xdr:from>
    <xdr:ext cx="534377" cy="259045"/>
    <xdr:sp macro="" textlink="">
      <xdr:nvSpPr>
        <xdr:cNvPr id="441" name="テキスト ボックス 440"/>
        <xdr:cNvSpPr txBox="1"/>
      </xdr:nvSpPr>
      <xdr:spPr>
        <a:xfrm>
          <a:off x="6705111" y="133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20176</xdr:rowOff>
    </xdr:from>
    <xdr:to>
      <xdr:col>55</xdr:col>
      <xdr:colOff>0</xdr:colOff>
      <xdr:row>96</xdr:row>
      <xdr:rowOff>148306</xdr:rowOff>
    </xdr:to>
    <xdr:cxnSp macro="">
      <xdr:nvCxnSpPr>
        <xdr:cNvPr id="472" name="直線コネクタ 471"/>
        <xdr:cNvCxnSpPr/>
      </xdr:nvCxnSpPr>
      <xdr:spPr>
        <a:xfrm>
          <a:off x="9639300" y="16479376"/>
          <a:ext cx="8382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3" name="普通建設事業費 （ うち更新整備　）平均値テキスト"/>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20176</xdr:rowOff>
    </xdr:from>
    <xdr:to>
      <xdr:col>50</xdr:col>
      <xdr:colOff>114300</xdr:colOff>
      <xdr:row>96</xdr:row>
      <xdr:rowOff>46154</xdr:rowOff>
    </xdr:to>
    <xdr:cxnSp macro="">
      <xdr:nvCxnSpPr>
        <xdr:cNvPr id="475" name="直線コネクタ 474"/>
        <xdr:cNvCxnSpPr/>
      </xdr:nvCxnSpPr>
      <xdr:spPr>
        <a:xfrm flipV="1">
          <a:off x="8750300" y="16479376"/>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7" name="テキスト ボックス 476"/>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46154</xdr:rowOff>
    </xdr:from>
    <xdr:to>
      <xdr:col>45</xdr:col>
      <xdr:colOff>177800</xdr:colOff>
      <xdr:row>96</xdr:row>
      <xdr:rowOff>156649</xdr:rowOff>
    </xdr:to>
    <xdr:cxnSp macro="">
      <xdr:nvCxnSpPr>
        <xdr:cNvPr id="478" name="直線コネクタ 477"/>
        <xdr:cNvCxnSpPr/>
      </xdr:nvCxnSpPr>
      <xdr:spPr>
        <a:xfrm flipV="1">
          <a:off x="7861300" y="16505354"/>
          <a:ext cx="889000" cy="1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156649</xdr:rowOff>
    </xdr:from>
    <xdr:to>
      <xdr:col>41</xdr:col>
      <xdr:colOff>50800</xdr:colOff>
      <xdr:row>97</xdr:row>
      <xdr:rowOff>106063</xdr:rowOff>
    </xdr:to>
    <xdr:cxnSp macro="">
      <xdr:nvCxnSpPr>
        <xdr:cNvPr id="481" name="直線コネクタ 480"/>
        <xdr:cNvCxnSpPr/>
      </xdr:nvCxnSpPr>
      <xdr:spPr>
        <a:xfrm flipV="1">
          <a:off x="6972300" y="16615849"/>
          <a:ext cx="889000" cy="1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2" name="フローチャート: 判断 481"/>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3" name="テキスト ボックス 482"/>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4" name="フローチャート: 判断 483"/>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5" name="テキスト ボックス 484"/>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97506</xdr:rowOff>
    </xdr:from>
    <xdr:to>
      <xdr:col>55</xdr:col>
      <xdr:colOff>50800</xdr:colOff>
      <xdr:row>97</xdr:row>
      <xdr:rowOff>27656</xdr:rowOff>
    </xdr:to>
    <xdr:sp macro="" textlink="">
      <xdr:nvSpPr>
        <xdr:cNvPr id="491" name="楕円 490"/>
        <xdr:cNvSpPr/>
      </xdr:nvSpPr>
      <xdr:spPr>
        <a:xfrm>
          <a:off x="10426700" y="165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75933</xdr:rowOff>
    </xdr:from>
    <xdr:ext cx="534377" cy="259045"/>
    <xdr:sp macro="" textlink="">
      <xdr:nvSpPr>
        <xdr:cNvPr id="492" name="普通建設事業費 （ うち更新整備　）該当値テキスト"/>
        <xdr:cNvSpPr txBox="1"/>
      </xdr:nvSpPr>
      <xdr:spPr>
        <a:xfrm>
          <a:off x="10528300" y="165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140826</xdr:rowOff>
    </xdr:from>
    <xdr:to>
      <xdr:col>50</xdr:col>
      <xdr:colOff>165100</xdr:colOff>
      <xdr:row>96</xdr:row>
      <xdr:rowOff>70976</xdr:rowOff>
    </xdr:to>
    <xdr:sp macro="" textlink="">
      <xdr:nvSpPr>
        <xdr:cNvPr id="493" name="楕円 492"/>
        <xdr:cNvSpPr/>
      </xdr:nvSpPr>
      <xdr:spPr>
        <a:xfrm>
          <a:off x="9588500" y="164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62103</xdr:rowOff>
    </xdr:from>
    <xdr:ext cx="534377" cy="259045"/>
    <xdr:sp macro="" textlink="">
      <xdr:nvSpPr>
        <xdr:cNvPr id="494" name="テキスト ボックス 493"/>
        <xdr:cNvSpPr txBox="1"/>
      </xdr:nvSpPr>
      <xdr:spPr>
        <a:xfrm>
          <a:off x="9372111" y="165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166804</xdr:rowOff>
    </xdr:from>
    <xdr:to>
      <xdr:col>46</xdr:col>
      <xdr:colOff>38100</xdr:colOff>
      <xdr:row>96</xdr:row>
      <xdr:rowOff>96954</xdr:rowOff>
    </xdr:to>
    <xdr:sp macro="" textlink="">
      <xdr:nvSpPr>
        <xdr:cNvPr id="495" name="楕円 494"/>
        <xdr:cNvSpPr/>
      </xdr:nvSpPr>
      <xdr:spPr>
        <a:xfrm>
          <a:off x="8699500" y="164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88081</xdr:rowOff>
    </xdr:from>
    <xdr:ext cx="534377" cy="259045"/>
    <xdr:sp macro="" textlink="">
      <xdr:nvSpPr>
        <xdr:cNvPr id="496" name="テキスト ボックス 495"/>
        <xdr:cNvSpPr txBox="1"/>
      </xdr:nvSpPr>
      <xdr:spPr>
        <a:xfrm>
          <a:off x="8483111" y="165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105849</xdr:rowOff>
    </xdr:from>
    <xdr:to>
      <xdr:col>41</xdr:col>
      <xdr:colOff>101600</xdr:colOff>
      <xdr:row>97</xdr:row>
      <xdr:rowOff>35999</xdr:rowOff>
    </xdr:to>
    <xdr:sp macro="" textlink="">
      <xdr:nvSpPr>
        <xdr:cNvPr id="497" name="楕円 496"/>
        <xdr:cNvSpPr/>
      </xdr:nvSpPr>
      <xdr:spPr>
        <a:xfrm>
          <a:off x="7810500" y="165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27126</xdr:rowOff>
    </xdr:from>
    <xdr:ext cx="534377" cy="259045"/>
    <xdr:sp macro="" textlink="">
      <xdr:nvSpPr>
        <xdr:cNvPr id="498" name="テキスト ボックス 497"/>
        <xdr:cNvSpPr txBox="1"/>
      </xdr:nvSpPr>
      <xdr:spPr>
        <a:xfrm>
          <a:off x="7594111" y="166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55263</xdr:rowOff>
    </xdr:from>
    <xdr:to>
      <xdr:col>36</xdr:col>
      <xdr:colOff>165100</xdr:colOff>
      <xdr:row>97</xdr:row>
      <xdr:rowOff>156863</xdr:rowOff>
    </xdr:to>
    <xdr:sp macro="" textlink="">
      <xdr:nvSpPr>
        <xdr:cNvPr id="499" name="楕円 498"/>
        <xdr:cNvSpPr/>
      </xdr:nvSpPr>
      <xdr:spPr>
        <a:xfrm>
          <a:off x="6921500" y="166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147990</xdr:rowOff>
    </xdr:from>
    <xdr:ext cx="534377" cy="259045"/>
    <xdr:sp macro="" textlink="">
      <xdr:nvSpPr>
        <xdr:cNvPr id="500" name="テキスト ボックス 499"/>
        <xdr:cNvSpPr txBox="1"/>
      </xdr:nvSpPr>
      <xdr:spPr>
        <a:xfrm>
          <a:off x="6705111" y="167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137643</xdr:rowOff>
    </xdr:from>
    <xdr:to>
      <xdr:col>85</xdr:col>
      <xdr:colOff>127000</xdr:colOff>
      <xdr:row>38</xdr:row>
      <xdr:rowOff>139700</xdr:rowOff>
    </xdr:to>
    <xdr:cxnSp macro="">
      <xdr:nvCxnSpPr>
        <xdr:cNvPr id="527" name="直線コネクタ 526"/>
        <xdr:cNvCxnSpPr/>
      </xdr:nvCxnSpPr>
      <xdr:spPr>
        <a:xfrm flipV="1">
          <a:off x="15481300" y="66527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8" name="災害復旧事業費平均値テキスト"/>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47117</xdr:rowOff>
    </xdr:from>
    <xdr:to>
      <xdr:col>81</xdr:col>
      <xdr:colOff>50800</xdr:colOff>
      <xdr:row>38</xdr:row>
      <xdr:rowOff>139700</xdr:rowOff>
    </xdr:to>
    <xdr:cxnSp macro="">
      <xdr:nvCxnSpPr>
        <xdr:cNvPr id="530" name="直線コネクタ 529"/>
        <xdr:cNvCxnSpPr/>
      </xdr:nvCxnSpPr>
      <xdr:spPr>
        <a:xfrm>
          <a:off x="14592300" y="6562217"/>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47117</xdr:rowOff>
    </xdr:from>
    <xdr:to>
      <xdr:col>76</xdr:col>
      <xdr:colOff>114300</xdr:colOff>
      <xdr:row>38</xdr:row>
      <xdr:rowOff>113731</xdr:rowOff>
    </xdr:to>
    <xdr:cxnSp macro="">
      <xdr:nvCxnSpPr>
        <xdr:cNvPr id="533" name="直線コネクタ 532"/>
        <xdr:cNvCxnSpPr/>
      </xdr:nvCxnSpPr>
      <xdr:spPr>
        <a:xfrm flipV="1">
          <a:off x="13703300" y="6562217"/>
          <a:ext cx="8890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113731</xdr:rowOff>
    </xdr:from>
    <xdr:to>
      <xdr:col>71</xdr:col>
      <xdr:colOff>177800</xdr:colOff>
      <xdr:row>38</xdr:row>
      <xdr:rowOff>139700</xdr:rowOff>
    </xdr:to>
    <xdr:cxnSp macro="">
      <xdr:nvCxnSpPr>
        <xdr:cNvPr id="536" name="直線コネクタ 535"/>
        <xdr:cNvCxnSpPr/>
      </xdr:nvCxnSpPr>
      <xdr:spPr>
        <a:xfrm flipV="1">
          <a:off x="12814300" y="6628831"/>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8" name="テキスト ボックス 537"/>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0" name="テキスト ボックス 539"/>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86843</xdr:rowOff>
    </xdr:from>
    <xdr:to>
      <xdr:col>85</xdr:col>
      <xdr:colOff>177800</xdr:colOff>
      <xdr:row>39</xdr:row>
      <xdr:rowOff>16993</xdr:rowOff>
    </xdr:to>
    <xdr:sp macro="" textlink="">
      <xdr:nvSpPr>
        <xdr:cNvPr id="546" name="楕円 545"/>
        <xdr:cNvSpPr/>
      </xdr:nvSpPr>
      <xdr:spPr>
        <a:xfrm>
          <a:off x="162687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1770</xdr:rowOff>
    </xdr:from>
    <xdr:ext cx="313932" cy="259045"/>
    <xdr:sp macro="" textlink="">
      <xdr:nvSpPr>
        <xdr:cNvPr id="547" name="災害復旧事業費該当値テキスト"/>
        <xdr:cNvSpPr txBox="1"/>
      </xdr:nvSpPr>
      <xdr:spPr>
        <a:xfrm>
          <a:off x="16370300" y="6516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167767</xdr:rowOff>
    </xdr:from>
    <xdr:to>
      <xdr:col>76</xdr:col>
      <xdr:colOff>165100</xdr:colOff>
      <xdr:row>38</xdr:row>
      <xdr:rowOff>97917</xdr:rowOff>
    </xdr:to>
    <xdr:sp macro="" textlink="">
      <xdr:nvSpPr>
        <xdr:cNvPr id="550" name="楕円 549"/>
        <xdr:cNvSpPr/>
      </xdr:nvSpPr>
      <xdr:spPr>
        <a:xfrm>
          <a:off x="14541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89044</xdr:rowOff>
    </xdr:from>
    <xdr:ext cx="469744" cy="259045"/>
    <xdr:sp macro="" textlink="">
      <xdr:nvSpPr>
        <xdr:cNvPr id="551" name="テキスト ボックス 550"/>
        <xdr:cNvSpPr txBox="1"/>
      </xdr:nvSpPr>
      <xdr:spPr>
        <a:xfrm>
          <a:off x="14357428" y="66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62931</xdr:rowOff>
    </xdr:from>
    <xdr:to>
      <xdr:col>72</xdr:col>
      <xdr:colOff>38100</xdr:colOff>
      <xdr:row>38</xdr:row>
      <xdr:rowOff>164531</xdr:rowOff>
    </xdr:to>
    <xdr:sp macro="" textlink="">
      <xdr:nvSpPr>
        <xdr:cNvPr id="552" name="楕円 551"/>
        <xdr:cNvSpPr/>
      </xdr:nvSpPr>
      <xdr:spPr>
        <a:xfrm>
          <a:off x="13652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155658</xdr:rowOff>
    </xdr:from>
    <xdr:ext cx="378565" cy="259045"/>
    <xdr:sp macro="" textlink="">
      <xdr:nvSpPr>
        <xdr:cNvPr id="553" name="テキスト ボックス 552"/>
        <xdr:cNvSpPr txBox="1"/>
      </xdr:nvSpPr>
      <xdr:spPr>
        <a:xfrm>
          <a:off x="13514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167501</xdr:rowOff>
    </xdr:from>
    <xdr:to>
      <xdr:col>85</xdr:col>
      <xdr:colOff>127000</xdr:colOff>
      <xdr:row>75</xdr:row>
      <xdr:rowOff>44856</xdr:rowOff>
    </xdr:to>
    <xdr:cxnSp macro="">
      <xdr:nvCxnSpPr>
        <xdr:cNvPr id="633" name="直線コネクタ 632"/>
        <xdr:cNvCxnSpPr/>
      </xdr:nvCxnSpPr>
      <xdr:spPr>
        <a:xfrm>
          <a:off x="15481300" y="12854801"/>
          <a:ext cx="8382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4" name="公債費平均値テキスト"/>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167501</xdr:rowOff>
    </xdr:from>
    <xdr:to>
      <xdr:col>81</xdr:col>
      <xdr:colOff>50800</xdr:colOff>
      <xdr:row>75</xdr:row>
      <xdr:rowOff>28931</xdr:rowOff>
    </xdr:to>
    <xdr:cxnSp macro="">
      <xdr:nvCxnSpPr>
        <xdr:cNvPr id="636" name="直線コネクタ 635"/>
        <xdr:cNvCxnSpPr/>
      </xdr:nvCxnSpPr>
      <xdr:spPr>
        <a:xfrm flipV="1">
          <a:off x="14592300" y="12854801"/>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38" name="テキスト ボックス 637"/>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154915</xdr:rowOff>
    </xdr:from>
    <xdr:to>
      <xdr:col>76</xdr:col>
      <xdr:colOff>114300</xdr:colOff>
      <xdr:row>75</xdr:row>
      <xdr:rowOff>28931</xdr:rowOff>
    </xdr:to>
    <xdr:cxnSp macro="">
      <xdr:nvCxnSpPr>
        <xdr:cNvPr id="639" name="直線コネクタ 638"/>
        <xdr:cNvCxnSpPr/>
      </xdr:nvCxnSpPr>
      <xdr:spPr>
        <a:xfrm>
          <a:off x="13703300" y="12842215"/>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41" name="テキスト ボックス 640"/>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101397</xdr:rowOff>
    </xdr:from>
    <xdr:to>
      <xdr:col>71</xdr:col>
      <xdr:colOff>177800</xdr:colOff>
      <xdr:row>74</xdr:row>
      <xdr:rowOff>154915</xdr:rowOff>
    </xdr:to>
    <xdr:cxnSp macro="">
      <xdr:nvCxnSpPr>
        <xdr:cNvPr id="642" name="直線コネクタ 641"/>
        <xdr:cNvCxnSpPr/>
      </xdr:nvCxnSpPr>
      <xdr:spPr>
        <a:xfrm>
          <a:off x="12814300" y="12788697"/>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69346</xdr:rowOff>
    </xdr:from>
    <xdr:ext cx="534377" cy="259045"/>
    <xdr:sp macro="" textlink="">
      <xdr:nvSpPr>
        <xdr:cNvPr id="644" name="テキスト ボックス 643"/>
        <xdr:cNvSpPr txBox="1"/>
      </xdr:nvSpPr>
      <xdr:spPr>
        <a:xfrm>
          <a:off x="13436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65815</xdr:rowOff>
    </xdr:from>
    <xdr:ext cx="534377" cy="259045"/>
    <xdr:sp macro="" textlink="">
      <xdr:nvSpPr>
        <xdr:cNvPr id="646" name="テキスト ボックス 645"/>
        <xdr:cNvSpPr txBox="1"/>
      </xdr:nvSpPr>
      <xdr:spPr>
        <a:xfrm>
          <a:off x="12547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165506</xdr:rowOff>
    </xdr:from>
    <xdr:to>
      <xdr:col>85</xdr:col>
      <xdr:colOff>177800</xdr:colOff>
      <xdr:row>75</xdr:row>
      <xdr:rowOff>95656</xdr:rowOff>
    </xdr:to>
    <xdr:sp macro="" textlink="">
      <xdr:nvSpPr>
        <xdr:cNvPr id="652" name="楕円 651"/>
        <xdr:cNvSpPr/>
      </xdr:nvSpPr>
      <xdr:spPr>
        <a:xfrm>
          <a:off x="16268700" y="128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143933</xdr:rowOff>
    </xdr:from>
    <xdr:ext cx="534377" cy="259045"/>
    <xdr:sp macro="" textlink="">
      <xdr:nvSpPr>
        <xdr:cNvPr id="653" name="公債費該当値テキスト"/>
        <xdr:cNvSpPr txBox="1"/>
      </xdr:nvSpPr>
      <xdr:spPr>
        <a:xfrm>
          <a:off x="16370300" y="128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116701</xdr:rowOff>
    </xdr:from>
    <xdr:to>
      <xdr:col>81</xdr:col>
      <xdr:colOff>101600</xdr:colOff>
      <xdr:row>75</xdr:row>
      <xdr:rowOff>46851</xdr:rowOff>
    </xdr:to>
    <xdr:sp macro="" textlink="">
      <xdr:nvSpPr>
        <xdr:cNvPr id="654" name="楕円 653"/>
        <xdr:cNvSpPr/>
      </xdr:nvSpPr>
      <xdr:spPr>
        <a:xfrm>
          <a:off x="15430500" y="128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37978</xdr:rowOff>
    </xdr:from>
    <xdr:ext cx="534377" cy="259045"/>
    <xdr:sp macro="" textlink="">
      <xdr:nvSpPr>
        <xdr:cNvPr id="655" name="テキスト ボックス 654"/>
        <xdr:cNvSpPr txBox="1"/>
      </xdr:nvSpPr>
      <xdr:spPr>
        <a:xfrm>
          <a:off x="15214111" y="12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149581</xdr:rowOff>
    </xdr:from>
    <xdr:to>
      <xdr:col>76</xdr:col>
      <xdr:colOff>165100</xdr:colOff>
      <xdr:row>75</xdr:row>
      <xdr:rowOff>79731</xdr:rowOff>
    </xdr:to>
    <xdr:sp macro="" textlink="">
      <xdr:nvSpPr>
        <xdr:cNvPr id="656" name="楕円 655"/>
        <xdr:cNvSpPr/>
      </xdr:nvSpPr>
      <xdr:spPr>
        <a:xfrm>
          <a:off x="14541500" y="128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70858</xdr:rowOff>
    </xdr:from>
    <xdr:ext cx="534377" cy="259045"/>
    <xdr:sp macro="" textlink="">
      <xdr:nvSpPr>
        <xdr:cNvPr id="657" name="テキスト ボックス 656"/>
        <xdr:cNvSpPr txBox="1"/>
      </xdr:nvSpPr>
      <xdr:spPr>
        <a:xfrm>
          <a:off x="14325111" y="129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104115</xdr:rowOff>
    </xdr:from>
    <xdr:to>
      <xdr:col>72</xdr:col>
      <xdr:colOff>38100</xdr:colOff>
      <xdr:row>75</xdr:row>
      <xdr:rowOff>34265</xdr:rowOff>
    </xdr:to>
    <xdr:sp macro="" textlink="">
      <xdr:nvSpPr>
        <xdr:cNvPr id="658" name="楕円 657"/>
        <xdr:cNvSpPr/>
      </xdr:nvSpPr>
      <xdr:spPr>
        <a:xfrm>
          <a:off x="13652500" y="127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50792</xdr:rowOff>
    </xdr:from>
    <xdr:ext cx="534377" cy="259045"/>
    <xdr:sp macro="" textlink="">
      <xdr:nvSpPr>
        <xdr:cNvPr id="659" name="テキスト ボックス 658"/>
        <xdr:cNvSpPr txBox="1"/>
      </xdr:nvSpPr>
      <xdr:spPr>
        <a:xfrm>
          <a:off x="13436111" y="125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50597</xdr:rowOff>
    </xdr:from>
    <xdr:to>
      <xdr:col>67</xdr:col>
      <xdr:colOff>101600</xdr:colOff>
      <xdr:row>74</xdr:row>
      <xdr:rowOff>152197</xdr:rowOff>
    </xdr:to>
    <xdr:sp macro="" textlink="">
      <xdr:nvSpPr>
        <xdr:cNvPr id="660" name="楕円 659"/>
        <xdr:cNvSpPr/>
      </xdr:nvSpPr>
      <xdr:spPr>
        <a:xfrm>
          <a:off x="12763500" y="127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168724</xdr:rowOff>
    </xdr:from>
    <xdr:ext cx="534377" cy="259045"/>
    <xdr:sp macro="" textlink="">
      <xdr:nvSpPr>
        <xdr:cNvPr id="661" name="テキスト ボックス 660"/>
        <xdr:cNvSpPr txBox="1"/>
      </xdr:nvSpPr>
      <xdr:spPr>
        <a:xfrm>
          <a:off x="12547111" y="125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10247</xdr:rowOff>
    </xdr:from>
    <xdr:to>
      <xdr:col>85</xdr:col>
      <xdr:colOff>127000</xdr:colOff>
      <xdr:row>91</xdr:row>
      <xdr:rowOff>26363</xdr:rowOff>
    </xdr:to>
    <xdr:cxnSp macro="">
      <xdr:nvCxnSpPr>
        <xdr:cNvPr id="692" name="直線コネクタ 691"/>
        <xdr:cNvCxnSpPr/>
      </xdr:nvCxnSpPr>
      <xdr:spPr>
        <a:xfrm flipV="1">
          <a:off x="15481300" y="15612197"/>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160253</xdr:rowOff>
    </xdr:from>
    <xdr:ext cx="534377" cy="259045"/>
    <xdr:sp macro="" textlink="">
      <xdr:nvSpPr>
        <xdr:cNvPr id="693" name="積立金平均値テキスト"/>
        <xdr:cNvSpPr txBox="1"/>
      </xdr:nvSpPr>
      <xdr:spPr>
        <a:xfrm>
          <a:off x="16370300" y="1644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150053</xdr:rowOff>
    </xdr:from>
    <xdr:to>
      <xdr:col>81</xdr:col>
      <xdr:colOff>50800</xdr:colOff>
      <xdr:row>91</xdr:row>
      <xdr:rowOff>26363</xdr:rowOff>
    </xdr:to>
    <xdr:cxnSp macro="">
      <xdr:nvCxnSpPr>
        <xdr:cNvPr id="695" name="直線コネクタ 694"/>
        <xdr:cNvCxnSpPr/>
      </xdr:nvCxnSpPr>
      <xdr:spPr>
        <a:xfrm>
          <a:off x="14592300" y="15580553"/>
          <a:ext cx="889000" cy="4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697" name="テキスト ボックス 696"/>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150053</xdr:rowOff>
    </xdr:from>
    <xdr:to>
      <xdr:col>76</xdr:col>
      <xdr:colOff>114300</xdr:colOff>
      <xdr:row>94</xdr:row>
      <xdr:rowOff>135144</xdr:rowOff>
    </xdr:to>
    <xdr:cxnSp macro="">
      <xdr:nvCxnSpPr>
        <xdr:cNvPr id="698" name="直線コネクタ 697"/>
        <xdr:cNvCxnSpPr/>
      </xdr:nvCxnSpPr>
      <xdr:spPr>
        <a:xfrm flipV="1">
          <a:off x="13703300" y="15580553"/>
          <a:ext cx="889000" cy="6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xdr:rowOff>
    </xdr:from>
    <xdr:ext cx="534377" cy="259045"/>
    <xdr:sp macro="" textlink="">
      <xdr:nvSpPr>
        <xdr:cNvPr id="700" name="テキスト ボックス 699"/>
        <xdr:cNvSpPr txBox="1"/>
      </xdr:nvSpPr>
      <xdr:spPr>
        <a:xfrm>
          <a:off x="14325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135144</xdr:rowOff>
    </xdr:from>
    <xdr:to>
      <xdr:col>71</xdr:col>
      <xdr:colOff>177800</xdr:colOff>
      <xdr:row>96</xdr:row>
      <xdr:rowOff>51020</xdr:rowOff>
    </xdr:to>
    <xdr:cxnSp macro="">
      <xdr:nvCxnSpPr>
        <xdr:cNvPr id="701" name="直線コネクタ 700"/>
        <xdr:cNvCxnSpPr/>
      </xdr:nvCxnSpPr>
      <xdr:spPr>
        <a:xfrm flipV="1">
          <a:off x="12814300" y="16251444"/>
          <a:ext cx="889000" cy="2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62445</xdr:rowOff>
    </xdr:from>
    <xdr:ext cx="534377" cy="259045"/>
    <xdr:sp macro="" textlink="">
      <xdr:nvSpPr>
        <xdr:cNvPr id="703" name="テキスト ボックス 702"/>
        <xdr:cNvSpPr txBox="1"/>
      </xdr:nvSpPr>
      <xdr:spPr>
        <a:xfrm>
          <a:off x="13436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159323</xdr:rowOff>
    </xdr:from>
    <xdr:ext cx="534377" cy="259045"/>
    <xdr:sp macro="" textlink="">
      <xdr:nvSpPr>
        <xdr:cNvPr id="705" name="テキスト ボックス 704"/>
        <xdr:cNvSpPr txBox="1"/>
      </xdr:nvSpPr>
      <xdr:spPr>
        <a:xfrm>
          <a:off x="12547111" y="167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130897</xdr:rowOff>
    </xdr:from>
    <xdr:to>
      <xdr:col>85</xdr:col>
      <xdr:colOff>177800</xdr:colOff>
      <xdr:row>91</xdr:row>
      <xdr:rowOff>61047</xdr:rowOff>
    </xdr:to>
    <xdr:sp macro="" textlink="">
      <xdr:nvSpPr>
        <xdr:cNvPr id="711" name="楕円 710"/>
        <xdr:cNvSpPr/>
      </xdr:nvSpPr>
      <xdr:spPr>
        <a:xfrm>
          <a:off x="16268700" y="155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49928</xdr:rowOff>
    </xdr:from>
    <xdr:ext cx="534377" cy="259045"/>
    <xdr:sp macro="" textlink="">
      <xdr:nvSpPr>
        <xdr:cNvPr id="712" name="積立金該当値テキスト"/>
        <xdr:cNvSpPr txBox="1"/>
      </xdr:nvSpPr>
      <xdr:spPr>
        <a:xfrm>
          <a:off x="16370300" y="1548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147013</xdr:rowOff>
    </xdr:from>
    <xdr:to>
      <xdr:col>81</xdr:col>
      <xdr:colOff>101600</xdr:colOff>
      <xdr:row>91</xdr:row>
      <xdr:rowOff>77163</xdr:rowOff>
    </xdr:to>
    <xdr:sp macro="" textlink="">
      <xdr:nvSpPr>
        <xdr:cNvPr id="713" name="楕円 712"/>
        <xdr:cNvSpPr/>
      </xdr:nvSpPr>
      <xdr:spPr>
        <a:xfrm>
          <a:off x="15430500" y="155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93690</xdr:rowOff>
    </xdr:from>
    <xdr:ext cx="534377" cy="259045"/>
    <xdr:sp macro="" textlink="">
      <xdr:nvSpPr>
        <xdr:cNvPr id="714" name="テキスト ボックス 713"/>
        <xdr:cNvSpPr txBox="1"/>
      </xdr:nvSpPr>
      <xdr:spPr>
        <a:xfrm>
          <a:off x="15214111" y="153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99253</xdr:rowOff>
    </xdr:from>
    <xdr:to>
      <xdr:col>76</xdr:col>
      <xdr:colOff>165100</xdr:colOff>
      <xdr:row>91</xdr:row>
      <xdr:rowOff>29403</xdr:rowOff>
    </xdr:to>
    <xdr:sp macro="" textlink="">
      <xdr:nvSpPr>
        <xdr:cNvPr id="715" name="楕円 714"/>
        <xdr:cNvSpPr/>
      </xdr:nvSpPr>
      <xdr:spPr>
        <a:xfrm>
          <a:off x="14541500" y="155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45930</xdr:rowOff>
    </xdr:from>
    <xdr:ext cx="534377" cy="259045"/>
    <xdr:sp macro="" textlink="">
      <xdr:nvSpPr>
        <xdr:cNvPr id="716" name="テキスト ボックス 715"/>
        <xdr:cNvSpPr txBox="1"/>
      </xdr:nvSpPr>
      <xdr:spPr>
        <a:xfrm>
          <a:off x="14325111" y="15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84344</xdr:rowOff>
    </xdr:from>
    <xdr:to>
      <xdr:col>72</xdr:col>
      <xdr:colOff>38100</xdr:colOff>
      <xdr:row>95</xdr:row>
      <xdr:rowOff>14494</xdr:rowOff>
    </xdr:to>
    <xdr:sp macro="" textlink="">
      <xdr:nvSpPr>
        <xdr:cNvPr id="717" name="楕円 716"/>
        <xdr:cNvSpPr/>
      </xdr:nvSpPr>
      <xdr:spPr>
        <a:xfrm>
          <a:off x="13652500" y="162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31021</xdr:rowOff>
    </xdr:from>
    <xdr:ext cx="534377" cy="259045"/>
    <xdr:sp macro="" textlink="">
      <xdr:nvSpPr>
        <xdr:cNvPr id="718" name="テキスト ボックス 717"/>
        <xdr:cNvSpPr txBox="1"/>
      </xdr:nvSpPr>
      <xdr:spPr>
        <a:xfrm>
          <a:off x="13436111" y="159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220</xdr:rowOff>
    </xdr:from>
    <xdr:to>
      <xdr:col>67</xdr:col>
      <xdr:colOff>101600</xdr:colOff>
      <xdr:row>96</xdr:row>
      <xdr:rowOff>101820</xdr:rowOff>
    </xdr:to>
    <xdr:sp macro="" textlink="">
      <xdr:nvSpPr>
        <xdr:cNvPr id="719" name="楕円 718"/>
        <xdr:cNvSpPr/>
      </xdr:nvSpPr>
      <xdr:spPr>
        <a:xfrm>
          <a:off x="12763500" y="164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118347</xdr:rowOff>
    </xdr:from>
    <xdr:ext cx="534377" cy="259045"/>
    <xdr:sp macro="" textlink="">
      <xdr:nvSpPr>
        <xdr:cNvPr id="720" name="テキスト ボックス 719"/>
        <xdr:cNvSpPr txBox="1"/>
      </xdr:nvSpPr>
      <xdr:spPr>
        <a:xfrm>
          <a:off x="12547111" y="1623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124887</xdr:rowOff>
    </xdr:from>
    <xdr:to>
      <xdr:col>116</xdr:col>
      <xdr:colOff>63500</xdr:colOff>
      <xdr:row>38</xdr:row>
      <xdr:rowOff>139700</xdr:rowOff>
    </xdr:to>
    <xdr:cxnSp macro="">
      <xdr:nvCxnSpPr>
        <xdr:cNvPr id="747" name="直線コネクタ 746"/>
        <xdr:cNvCxnSpPr/>
      </xdr:nvCxnSpPr>
      <xdr:spPr>
        <a:xfrm>
          <a:off x="21323300" y="6639987"/>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8" name="投資及び出資金平均値テキスト"/>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124887</xdr:rowOff>
    </xdr:from>
    <xdr:to>
      <xdr:col>111</xdr:col>
      <xdr:colOff>177800</xdr:colOff>
      <xdr:row>38</xdr:row>
      <xdr:rowOff>139700</xdr:rowOff>
    </xdr:to>
    <xdr:cxnSp macro="">
      <xdr:nvCxnSpPr>
        <xdr:cNvPr id="750" name="直線コネクタ 749"/>
        <xdr:cNvCxnSpPr/>
      </xdr:nvCxnSpPr>
      <xdr:spPr>
        <a:xfrm flipV="1">
          <a:off x="20434300" y="663998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2" name="テキスト ボックス 751"/>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5" name="テキスト ボックス 754"/>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114051</xdr:rowOff>
    </xdr:from>
    <xdr:to>
      <xdr:col>102</xdr:col>
      <xdr:colOff>114300</xdr:colOff>
      <xdr:row>38</xdr:row>
      <xdr:rowOff>139700</xdr:rowOff>
    </xdr:to>
    <xdr:cxnSp macro="">
      <xdr:nvCxnSpPr>
        <xdr:cNvPr id="756" name="直線コネクタ 755"/>
        <xdr:cNvCxnSpPr/>
      </xdr:nvCxnSpPr>
      <xdr:spPr>
        <a:xfrm>
          <a:off x="18656300" y="6629151"/>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8" name="テキスト ボックス 757"/>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0" name="テキスト ボックス 759"/>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74087</xdr:rowOff>
    </xdr:from>
    <xdr:to>
      <xdr:col>112</xdr:col>
      <xdr:colOff>38100</xdr:colOff>
      <xdr:row>39</xdr:row>
      <xdr:rowOff>4237</xdr:rowOff>
    </xdr:to>
    <xdr:sp macro="" textlink="">
      <xdr:nvSpPr>
        <xdr:cNvPr id="768" name="楕円 767"/>
        <xdr:cNvSpPr/>
      </xdr:nvSpPr>
      <xdr:spPr>
        <a:xfrm>
          <a:off x="212725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166814</xdr:rowOff>
    </xdr:from>
    <xdr:ext cx="378565" cy="259045"/>
    <xdr:sp macro="" textlink="">
      <xdr:nvSpPr>
        <xdr:cNvPr id="769" name="テキスト ボックス 768"/>
        <xdr:cNvSpPr txBox="1"/>
      </xdr:nvSpPr>
      <xdr:spPr>
        <a:xfrm>
          <a:off x="21134017" y="668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63251</xdr:rowOff>
    </xdr:from>
    <xdr:to>
      <xdr:col>98</xdr:col>
      <xdr:colOff>38100</xdr:colOff>
      <xdr:row>38</xdr:row>
      <xdr:rowOff>164851</xdr:rowOff>
    </xdr:to>
    <xdr:sp macro="" textlink="">
      <xdr:nvSpPr>
        <xdr:cNvPr id="774" name="楕円 773"/>
        <xdr:cNvSpPr/>
      </xdr:nvSpPr>
      <xdr:spPr>
        <a:xfrm>
          <a:off x="18605500" y="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155978</xdr:rowOff>
    </xdr:from>
    <xdr:ext cx="378565" cy="259045"/>
    <xdr:sp macro="" textlink="">
      <xdr:nvSpPr>
        <xdr:cNvPr id="775" name="テキスト ボックス 774"/>
        <xdr:cNvSpPr txBox="1"/>
      </xdr:nvSpPr>
      <xdr:spPr>
        <a:xfrm>
          <a:off x="18467017" y="667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127722</xdr:rowOff>
    </xdr:from>
    <xdr:to>
      <xdr:col>116</xdr:col>
      <xdr:colOff>63500</xdr:colOff>
      <xdr:row>58</xdr:row>
      <xdr:rowOff>127859</xdr:rowOff>
    </xdr:to>
    <xdr:cxnSp macro="">
      <xdr:nvCxnSpPr>
        <xdr:cNvPr id="802" name="直線コネクタ 801"/>
        <xdr:cNvCxnSpPr/>
      </xdr:nvCxnSpPr>
      <xdr:spPr>
        <a:xfrm flipV="1">
          <a:off x="21323300" y="1007182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127859</xdr:rowOff>
    </xdr:from>
    <xdr:to>
      <xdr:col>111</xdr:col>
      <xdr:colOff>177800</xdr:colOff>
      <xdr:row>58</xdr:row>
      <xdr:rowOff>127950</xdr:rowOff>
    </xdr:to>
    <xdr:cxnSp macro="">
      <xdr:nvCxnSpPr>
        <xdr:cNvPr id="805" name="直線コネクタ 804"/>
        <xdr:cNvCxnSpPr/>
      </xdr:nvCxnSpPr>
      <xdr:spPr>
        <a:xfrm flipV="1">
          <a:off x="20434300" y="1007195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122144</xdr:rowOff>
    </xdr:from>
    <xdr:to>
      <xdr:col>107</xdr:col>
      <xdr:colOff>50800</xdr:colOff>
      <xdr:row>58</xdr:row>
      <xdr:rowOff>127950</xdr:rowOff>
    </xdr:to>
    <xdr:cxnSp macro="">
      <xdr:nvCxnSpPr>
        <xdr:cNvPr id="808" name="直線コネクタ 807"/>
        <xdr:cNvCxnSpPr/>
      </xdr:nvCxnSpPr>
      <xdr:spPr>
        <a:xfrm>
          <a:off x="19545300" y="1006624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119263</xdr:rowOff>
    </xdr:from>
    <xdr:to>
      <xdr:col>102</xdr:col>
      <xdr:colOff>114300</xdr:colOff>
      <xdr:row>58</xdr:row>
      <xdr:rowOff>122144</xdr:rowOff>
    </xdr:to>
    <xdr:cxnSp macro="">
      <xdr:nvCxnSpPr>
        <xdr:cNvPr id="811" name="直線コネクタ 810"/>
        <xdr:cNvCxnSpPr/>
      </xdr:nvCxnSpPr>
      <xdr:spPr>
        <a:xfrm>
          <a:off x="18656300" y="1006336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3" name="テキスト ボックス 812"/>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5" name="テキスト ボックス 814"/>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76922</xdr:rowOff>
    </xdr:from>
    <xdr:to>
      <xdr:col>116</xdr:col>
      <xdr:colOff>114300</xdr:colOff>
      <xdr:row>59</xdr:row>
      <xdr:rowOff>7072</xdr:rowOff>
    </xdr:to>
    <xdr:sp macro="" textlink="">
      <xdr:nvSpPr>
        <xdr:cNvPr id="821" name="楕円 820"/>
        <xdr:cNvSpPr/>
      </xdr:nvSpPr>
      <xdr:spPr>
        <a:xfrm>
          <a:off x="221107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163299</xdr:rowOff>
    </xdr:from>
    <xdr:ext cx="378565" cy="259045"/>
    <xdr:sp macro="" textlink="">
      <xdr:nvSpPr>
        <xdr:cNvPr id="822" name="貸付金該当値テキスト"/>
        <xdr:cNvSpPr txBox="1"/>
      </xdr:nvSpPr>
      <xdr:spPr>
        <a:xfrm>
          <a:off x="22212300" y="993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77059</xdr:rowOff>
    </xdr:from>
    <xdr:to>
      <xdr:col>112</xdr:col>
      <xdr:colOff>38100</xdr:colOff>
      <xdr:row>59</xdr:row>
      <xdr:rowOff>7209</xdr:rowOff>
    </xdr:to>
    <xdr:sp macro="" textlink="">
      <xdr:nvSpPr>
        <xdr:cNvPr id="823" name="楕円 822"/>
        <xdr:cNvSpPr/>
      </xdr:nvSpPr>
      <xdr:spPr>
        <a:xfrm>
          <a:off x="21272500" y="100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169786</xdr:rowOff>
    </xdr:from>
    <xdr:ext cx="378565" cy="259045"/>
    <xdr:sp macro="" textlink="">
      <xdr:nvSpPr>
        <xdr:cNvPr id="824" name="テキスト ボックス 823"/>
        <xdr:cNvSpPr txBox="1"/>
      </xdr:nvSpPr>
      <xdr:spPr>
        <a:xfrm>
          <a:off x="21134017" y="10113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77150</xdr:rowOff>
    </xdr:from>
    <xdr:to>
      <xdr:col>107</xdr:col>
      <xdr:colOff>101600</xdr:colOff>
      <xdr:row>59</xdr:row>
      <xdr:rowOff>7300</xdr:rowOff>
    </xdr:to>
    <xdr:sp macro="" textlink="">
      <xdr:nvSpPr>
        <xdr:cNvPr id="825" name="楕円 824"/>
        <xdr:cNvSpPr/>
      </xdr:nvSpPr>
      <xdr:spPr>
        <a:xfrm>
          <a:off x="20383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169877</xdr:rowOff>
    </xdr:from>
    <xdr:ext cx="378565" cy="259045"/>
    <xdr:sp macro="" textlink="">
      <xdr:nvSpPr>
        <xdr:cNvPr id="826" name="テキスト ボックス 825"/>
        <xdr:cNvSpPr txBox="1"/>
      </xdr:nvSpPr>
      <xdr:spPr>
        <a:xfrm>
          <a:off x="20245017" y="10113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71344</xdr:rowOff>
    </xdr:from>
    <xdr:to>
      <xdr:col>102</xdr:col>
      <xdr:colOff>165100</xdr:colOff>
      <xdr:row>59</xdr:row>
      <xdr:rowOff>1494</xdr:rowOff>
    </xdr:to>
    <xdr:sp macro="" textlink="">
      <xdr:nvSpPr>
        <xdr:cNvPr id="827" name="楕円 826"/>
        <xdr:cNvSpPr/>
      </xdr:nvSpPr>
      <xdr:spPr>
        <a:xfrm>
          <a:off x="19494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164071</xdr:rowOff>
    </xdr:from>
    <xdr:ext cx="378565" cy="259045"/>
    <xdr:sp macro="" textlink="">
      <xdr:nvSpPr>
        <xdr:cNvPr id="828" name="テキスト ボックス 827"/>
        <xdr:cNvSpPr txBox="1"/>
      </xdr:nvSpPr>
      <xdr:spPr>
        <a:xfrm>
          <a:off x="19356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68463</xdr:rowOff>
    </xdr:from>
    <xdr:to>
      <xdr:col>98</xdr:col>
      <xdr:colOff>38100</xdr:colOff>
      <xdr:row>58</xdr:row>
      <xdr:rowOff>170063</xdr:rowOff>
    </xdr:to>
    <xdr:sp macro="" textlink="">
      <xdr:nvSpPr>
        <xdr:cNvPr id="829" name="楕円 828"/>
        <xdr:cNvSpPr/>
      </xdr:nvSpPr>
      <xdr:spPr>
        <a:xfrm>
          <a:off x="18605500" y="100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161190</xdr:rowOff>
    </xdr:from>
    <xdr:ext cx="378565" cy="259045"/>
    <xdr:sp macro="" textlink="">
      <xdr:nvSpPr>
        <xdr:cNvPr id="830" name="テキスト ボックス 829"/>
        <xdr:cNvSpPr txBox="1"/>
      </xdr:nvSpPr>
      <xdr:spPr>
        <a:xfrm>
          <a:off x="18467017" y="1010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65976</xdr:rowOff>
    </xdr:from>
    <xdr:to>
      <xdr:col>116</xdr:col>
      <xdr:colOff>63500</xdr:colOff>
      <xdr:row>76</xdr:row>
      <xdr:rowOff>69920</xdr:rowOff>
    </xdr:to>
    <xdr:cxnSp macro="">
      <xdr:nvCxnSpPr>
        <xdr:cNvPr id="860" name="直線コネクタ 859"/>
        <xdr:cNvCxnSpPr/>
      </xdr:nvCxnSpPr>
      <xdr:spPr>
        <a:xfrm flipV="1">
          <a:off x="21323300" y="13096176"/>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1" name="繰出金平均値テキスト"/>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62337</xdr:rowOff>
    </xdr:from>
    <xdr:to>
      <xdr:col>111</xdr:col>
      <xdr:colOff>177800</xdr:colOff>
      <xdr:row>76</xdr:row>
      <xdr:rowOff>69920</xdr:rowOff>
    </xdr:to>
    <xdr:cxnSp macro="">
      <xdr:nvCxnSpPr>
        <xdr:cNvPr id="863" name="直線コネクタ 862"/>
        <xdr:cNvCxnSpPr/>
      </xdr:nvCxnSpPr>
      <xdr:spPr>
        <a:xfrm>
          <a:off x="20434300" y="13092537"/>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5" name="テキスト ボックス 864"/>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62337</xdr:rowOff>
    </xdr:from>
    <xdr:to>
      <xdr:col>107</xdr:col>
      <xdr:colOff>50800</xdr:colOff>
      <xdr:row>76</xdr:row>
      <xdr:rowOff>123374</xdr:rowOff>
    </xdr:to>
    <xdr:cxnSp macro="">
      <xdr:nvCxnSpPr>
        <xdr:cNvPr id="866" name="直線コネクタ 865"/>
        <xdr:cNvCxnSpPr/>
      </xdr:nvCxnSpPr>
      <xdr:spPr>
        <a:xfrm flipV="1">
          <a:off x="19545300" y="13092537"/>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8" name="テキスト ボックス 867"/>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123374</xdr:rowOff>
    </xdr:from>
    <xdr:to>
      <xdr:col>102</xdr:col>
      <xdr:colOff>114300</xdr:colOff>
      <xdr:row>77</xdr:row>
      <xdr:rowOff>13570</xdr:rowOff>
    </xdr:to>
    <xdr:cxnSp macro="">
      <xdr:nvCxnSpPr>
        <xdr:cNvPr id="869" name="直線コネクタ 868"/>
        <xdr:cNvCxnSpPr/>
      </xdr:nvCxnSpPr>
      <xdr:spPr>
        <a:xfrm flipV="1">
          <a:off x="18656300" y="1315357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110520</xdr:rowOff>
    </xdr:from>
    <xdr:ext cx="534377" cy="259045"/>
    <xdr:sp macro="" textlink="">
      <xdr:nvSpPr>
        <xdr:cNvPr id="871" name="テキスト ボックス 870"/>
        <xdr:cNvSpPr txBox="1"/>
      </xdr:nvSpPr>
      <xdr:spPr>
        <a:xfrm>
          <a:off x="19278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93451</xdr:rowOff>
    </xdr:from>
    <xdr:ext cx="534377" cy="259045"/>
    <xdr:sp macro="" textlink="">
      <xdr:nvSpPr>
        <xdr:cNvPr id="873" name="テキスト ボックス 872"/>
        <xdr:cNvSpPr txBox="1"/>
      </xdr:nvSpPr>
      <xdr:spPr>
        <a:xfrm>
          <a:off x="18389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15176</xdr:rowOff>
    </xdr:from>
    <xdr:to>
      <xdr:col>116</xdr:col>
      <xdr:colOff>114300</xdr:colOff>
      <xdr:row>76</xdr:row>
      <xdr:rowOff>116776</xdr:rowOff>
    </xdr:to>
    <xdr:sp macro="" textlink="">
      <xdr:nvSpPr>
        <xdr:cNvPr id="879" name="楕円 878"/>
        <xdr:cNvSpPr/>
      </xdr:nvSpPr>
      <xdr:spPr>
        <a:xfrm>
          <a:off x="22110700" y="130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165053</xdr:rowOff>
    </xdr:from>
    <xdr:ext cx="534377" cy="259045"/>
    <xdr:sp macro="" textlink="">
      <xdr:nvSpPr>
        <xdr:cNvPr id="880" name="繰出金該当値テキスト"/>
        <xdr:cNvSpPr txBox="1"/>
      </xdr:nvSpPr>
      <xdr:spPr>
        <a:xfrm>
          <a:off x="22212300" y="130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19120</xdr:rowOff>
    </xdr:from>
    <xdr:to>
      <xdr:col>112</xdr:col>
      <xdr:colOff>38100</xdr:colOff>
      <xdr:row>76</xdr:row>
      <xdr:rowOff>120720</xdr:rowOff>
    </xdr:to>
    <xdr:sp macro="" textlink="">
      <xdr:nvSpPr>
        <xdr:cNvPr id="881" name="楕円 880"/>
        <xdr:cNvSpPr/>
      </xdr:nvSpPr>
      <xdr:spPr>
        <a:xfrm>
          <a:off x="21272500" y="130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111847</xdr:rowOff>
    </xdr:from>
    <xdr:ext cx="534377" cy="259045"/>
    <xdr:sp macro="" textlink="">
      <xdr:nvSpPr>
        <xdr:cNvPr id="882" name="テキスト ボックス 881"/>
        <xdr:cNvSpPr txBox="1"/>
      </xdr:nvSpPr>
      <xdr:spPr>
        <a:xfrm>
          <a:off x="21056111" y="131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11537</xdr:rowOff>
    </xdr:from>
    <xdr:to>
      <xdr:col>107</xdr:col>
      <xdr:colOff>101600</xdr:colOff>
      <xdr:row>76</xdr:row>
      <xdr:rowOff>113137</xdr:rowOff>
    </xdr:to>
    <xdr:sp macro="" textlink="">
      <xdr:nvSpPr>
        <xdr:cNvPr id="883" name="楕円 882"/>
        <xdr:cNvSpPr/>
      </xdr:nvSpPr>
      <xdr:spPr>
        <a:xfrm>
          <a:off x="20383500" y="130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104264</xdr:rowOff>
    </xdr:from>
    <xdr:ext cx="534377" cy="259045"/>
    <xdr:sp macro="" textlink="">
      <xdr:nvSpPr>
        <xdr:cNvPr id="884" name="テキスト ボックス 883"/>
        <xdr:cNvSpPr txBox="1"/>
      </xdr:nvSpPr>
      <xdr:spPr>
        <a:xfrm>
          <a:off x="20167111" y="131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72574</xdr:rowOff>
    </xdr:from>
    <xdr:to>
      <xdr:col>102</xdr:col>
      <xdr:colOff>165100</xdr:colOff>
      <xdr:row>77</xdr:row>
      <xdr:rowOff>2724</xdr:rowOff>
    </xdr:to>
    <xdr:sp macro="" textlink="">
      <xdr:nvSpPr>
        <xdr:cNvPr id="885" name="楕円 884"/>
        <xdr:cNvSpPr/>
      </xdr:nvSpPr>
      <xdr:spPr>
        <a:xfrm>
          <a:off x="19494500" y="13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165301</xdr:rowOff>
    </xdr:from>
    <xdr:ext cx="534377" cy="259045"/>
    <xdr:sp macro="" textlink="">
      <xdr:nvSpPr>
        <xdr:cNvPr id="886" name="テキスト ボックス 885"/>
        <xdr:cNvSpPr txBox="1"/>
      </xdr:nvSpPr>
      <xdr:spPr>
        <a:xfrm>
          <a:off x="19278111" y="131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134220</xdr:rowOff>
    </xdr:from>
    <xdr:to>
      <xdr:col>98</xdr:col>
      <xdr:colOff>38100</xdr:colOff>
      <xdr:row>77</xdr:row>
      <xdr:rowOff>64370</xdr:rowOff>
    </xdr:to>
    <xdr:sp macro="" textlink="">
      <xdr:nvSpPr>
        <xdr:cNvPr id="887" name="楕円 886"/>
        <xdr:cNvSpPr/>
      </xdr:nvSpPr>
      <xdr:spPr>
        <a:xfrm>
          <a:off x="18605500" y="131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55497</xdr:rowOff>
    </xdr:from>
    <xdr:ext cx="534377" cy="259045"/>
    <xdr:sp macro="" textlink="">
      <xdr:nvSpPr>
        <xdr:cNvPr id="888" name="テキスト ボックス 887"/>
        <xdr:cNvSpPr txBox="1"/>
      </xdr:nvSpPr>
      <xdr:spPr>
        <a:xfrm>
          <a:off x="18389111" y="13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665,697</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29,935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義務的経費である人件費は住民一人当たり</a:t>
          </a:r>
          <a:r>
            <a:rPr kumimoji="1" lang="en-US" altLang="ja-JP" sz="1300">
              <a:latin typeface="ＭＳ Ｐゴシック" panose="020B0600070205080204" pitchFamily="50" charset="-128"/>
              <a:ea typeface="ＭＳ Ｐゴシック" panose="020B0600070205080204" pitchFamily="50" charset="-128"/>
            </a:rPr>
            <a:t>99,077</a:t>
          </a:r>
          <a:r>
            <a:rPr kumimoji="1" lang="ja-JP" altLang="en-US" sz="1300">
              <a:latin typeface="ＭＳ Ｐゴシック" panose="020B0600070205080204" pitchFamily="50" charset="-128"/>
              <a:ea typeface="ＭＳ Ｐゴシック" panose="020B0600070205080204" pitchFamily="50" charset="-128"/>
            </a:rPr>
            <a:t>円となっており、類似団体平均に近い数値となっている。公債費は住民一人当たり</a:t>
          </a:r>
          <a:r>
            <a:rPr kumimoji="1" lang="en-US" altLang="ja-JP" sz="1300">
              <a:latin typeface="ＭＳ Ｐゴシック" panose="020B0600070205080204" pitchFamily="50" charset="-128"/>
              <a:ea typeface="ＭＳ Ｐゴシック" panose="020B0600070205080204" pitchFamily="50" charset="-128"/>
            </a:rPr>
            <a:t>53,968</a:t>
          </a:r>
          <a:r>
            <a:rPr kumimoji="1" lang="ja-JP" altLang="en-US" sz="1300">
              <a:latin typeface="ＭＳ Ｐゴシック" panose="020B0600070205080204" pitchFamily="50" charset="-128"/>
              <a:ea typeface="ＭＳ Ｐゴシック" panose="020B0600070205080204" pitchFamily="50" charset="-128"/>
            </a:rPr>
            <a:t>円で、類似団体平均を下回った。扶助費については、住民一人当たり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99,885</a:t>
          </a:r>
          <a:r>
            <a:rPr kumimoji="1" lang="ja-JP" altLang="en-US" sz="1300">
              <a:latin typeface="ＭＳ Ｐゴシック" panose="020B0600070205080204" pitchFamily="50" charset="-128"/>
              <a:ea typeface="ＭＳ Ｐゴシック" panose="020B0600070205080204" pitchFamily="50" charset="-128"/>
            </a:rPr>
            <a:t>円で、子育て世帯への臨時特別給付や住民税非課税世帯等に対する臨時特別給付などの減による影響が大きく、前年度比</a:t>
          </a:r>
          <a:r>
            <a:rPr kumimoji="1" lang="en-US" altLang="ja-JP" sz="1300">
              <a:latin typeface="ＭＳ Ｐゴシック" panose="020B0600070205080204" pitchFamily="50" charset="-128"/>
              <a:ea typeface="ＭＳ Ｐゴシック" panose="020B0600070205080204" pitchFamily="50" charset="-128"/>
            </a:rPr>
            <a:t>6,443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維持補修費は、令和２、３年度に比べ降雪が減少したことから除雪対策費が減となり、住民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21,100</a:t>
          </a:r>
          <a:r>
            <a:rPr kumimoji="1" lang="ja-JP" altLang="en-US" sz="1300">
              <a:latin typeface="ＭＳ Ｐゴシック" panose="020B0600070205080204" pitchFamily="50" charset="-128"/>
              <a:ea typeface="ＭＳ Ｐゴシック" panose="020B0600070205080204" pitchFamily="50" charset="-128"/>
            </a:rPr>
            <a:t>円と類似団体平均を大きく上回るも、前年度比</a:t>
          </a:r>
          <a:r>
            <a:rPr kumimoji="1" lang="en-US" altLang="ja-JP" sz="1300">
              <a:latin typeface="ＭＳ Ｐゴシック" panose="020B0600070205080204" pitchFamily="50" charset="-128"/>
              <a:ea typeface="ＭＳ Ｐゴシック" panose="020B0600070205080204" pitchFamily="50" charset="-128"/>
            </a:rPr>
            <a:t>5,579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補助費等は、歳出還付町税等過誤納金払戻金が減となった影響により、住民一人当たり</a:t>
          </a:r>
          <a:r>
            <a:rPr kumimoji="1" lang="en-US" altLang="ja-JP" sz="1300">
              <a:latin typeface="ＭＳ Ｐゴシック" panose="020B0600070205080204" pitchFamily="50" charset="-128"/>
              <a:ea typeface="ＭＳ Ｐゴシック" panose="020B0600070205080204" pitchFamily="50" charset="-128"/>
            </a:rPr>
            <a:t>108,396</a:t>
          </a:r>
          <a:r>
            <a:rPr kumimoji="1" lang="ja-JP" altLang="en-US" sz="1300">
              <a:latin typeface="ＭＳ Ｐゴシック" panose="020B0600070205080204" pitchFamily="50" charset="-128"/>
              <a:ea typeface="ＭＳ Ｐゴシック" panose="020B0600070205080204" pitchFamily="50" charset="-128"/>
            </a:rPr>
            <a:t>円の前年度比</a:t>
          </a:r>
          <a:r>
            <a:rPr kumimoji="1" lang="en-US" altLang="ja-JP" sz="1300">
              <a:latin typeface="ＭＳ Ｐゴシック" panose="020B0600070205080204" pitchFamily="50" charset="-128"/>
              <a:ea typeface="ＭＳ Ｐゴシック" panose="020B0600070205080204" pitchFamily="50" charset="-128"/>
            </a:rPr>
            <a:t>6,273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％）の減となった。積立金については、住民一人当たり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89,428</a:t>
          </a:r>
          <a:r>
            <a:rPr kumimoji="1" lang="ja-JP" altLang="en-US" sz="1300">
              <a:latin typeface="ＭＳ Ｐゴシック" panose="020B0600070205080204" pitchFamily="50" charset="-128"/>
              <a:ea typeface="ＭＳ Ｐゴシック" panose="020B0600070205080204" pitchFamily="50" charset="-128"/>
            </a:rPr>
            <a:t>円と昨年度に続き高かった。当初予算では財政調整基金を取り崩す編成であったが、歳計剰余金や町税等の増加により取崩額がそのまま積立金となったためである。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15,239
15,054
179.76
10,449,020
10,144,558
295,122
5,549,825
6,500,321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109220</xdr:rowOff>
    </xdr:from>
    <xdr:to>
      <xdr:col>24</xdr:col>
      <xdr:colOff>63500</xdr:colOff>
      <xdr:row>33</xdr:row>
      <xdr:rowOff>118745</xdr:rowOff>
    </xdr:to>
    <xdr:cxnSp macro="">
      <xdr:nvCxnSpPr>
        <xdr:cNvPr id="61" name="直線コネクタ 60"/>
        <xdr:cNvCxnSpPr/>
      </xdr:nvCxnSpPr>
      <xdr:spPr>
        <a:xfrm flipV="1">
          <a:off x="3797300" y="57670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109220</xdr:rowOff>
    </xdr:from>
    <xdr:to>
      <xdr:col>19</xdr:col>
      <xdr:colOff>177800</xdr:colOff>
      <xdr:row>33</xdr:row>
      <xdr:rowOff>118745</xdr:rowOff>
    </xdr:to>
    <xdr:cxnSp macro="">
      <xdr:nvCxnSpPr>
        <xdr:cNvPr id="64" name="直線コネクタ 63"/>
        <xdr:cNvCxnSpPr/>
      </xdr:nvCxnSpPr>
      <xdr:spPr>
        <a:xfrm>
          <a:off x="2908300" y="5767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109220</xdr:rowOff>
    </xdr:from>
    <xdr:to>
      <xdr:col>15</xdr:col>
      <xdr:colOff>50800</xdr:colOff>
      <xdr:row>34</xdr:row>
      <xdr:rowOff>76073</xdr:rowOff>
    </xdr:to>
    <xdr:cxnSp macro="">
      <xdr:nvCxnSpPr>
        <xdr:cNvPr id="67" name="直線コネクタ 66"/>
        <xdr:cNvCxnSpPr/>
      </xdr:nvCxnSpPr>
      <xdr:spPr>
        <a:xfrm flipV="1">
          <a:off x="2019300" y="5767070"/>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27305</xdr:rowOff>
    </xdr:from>
    <xdr:to>
      <xdr:col>10</xdr:col>
      <xdr:colOff>114300</xdr:colOff>
      <xdr:row>34</xdr:row>
      <xdr:rowOff>76073</xdr:rowOff>
    </xdr:to>
    <xdr:cxnSp macro="">
      <xdr:nvCxnSpPr>
        <xdr:cNvPr id="70" name="直線コネクタ 69"/>
        <xdr:cNvCxnSpPr/>
      </xdr:nvCxnSpPr>
      <xdr:spPr>
        <a:xfrm>
          <a:off x="1130300" y="585660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58420</xdr:rowOff>
    </xdr:from>
    <xdr:to>
      <xdr:col>24</xdr:col>
      <xdr:colOff>114300</xdr:colOff>
      <xdr:row>33</xdr:row>
      <xdr:rowOff>160020</xdr:rowOff>
    </xdr:to>
    <xdr:sp macro="" textlink="">
      <xdr:nvSpPr>
        <xdr:cNvPr id="80" name="楕円 79"/>
        <xdr:cNvSpPr/>
      </xdr:nvSpPr>
      <xdr:spPr>
        <a:xfrm>
          <a:off x="45847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81297</xdr:rowOff>
    </xdr:from>
    <xdr:ext cx="469744" cy="259045"/>
    <xdr:sp macro="" textlink="">
      <xdr:nvSpPr>
        <xdr:cNvPr id="81" name="議会費該当値テキスト"/>
        <xdr:cNvSpPr txBox="1"/>
      </xdr:nvSpPr>
      <xdr:spPr>
        <a:xfrm>
          <a:off x="4686300"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67945</xdr:rowOff>
    </xdr:from>
    <xdr:to>
      <xdr:col>20</xdr:col>
      <xdr:colOff>38100</xdr:colOff>
      <xdr:row>33</xdr:row>
      <xdr:rowOff>169545</xdr:rowOff>
    </xdr:to>
    <xdr:sp macro="" textlink="">
      <xdr:nvSpPr>
        <xdr:cNvPr id="82" name="楕円 81"/>
        <xdr:cNvSpPr/>
      </xdr:nvSpPr>
      <xdr:spPr>
        <a:xfrm>
          <a:off x="37465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14622</xdr:rowOff>
    </xdr:from>
    <xdr:ext cx="469744" cy="259045"/>
    <xdr:sp macro="" textlink="">
      <xdr:nvSpPr>
        <xdr:cNvPr id="83" name="テキスト ボックス 82"/>
        <xdr:cNvSpPr txBox="1"/>
      </xdr:nvSpPr>
      <xdr:spPr>
        <a:xfrm>
          <a:off x="3562428"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58420</xdr:rowOff>
    </xdr:from>
    <xdr:to>
      <xdr:col>15</xdr:col>
      <xdr:colOff>101600</xdr:colOff>
      <xdr:row>33</xdr:row>
      <xdr:rowOff>160020</xdr:rowOff>
    </xdr:to>
    <xdr:sp macro="" textlink="">
      <xdr:nvSpPr>
        <xdr:cNvPr id="84" name="楕円 83"/>
        <xdr:cNvSpPr/>
      </xdr:nvSpPr>
      <xdr:spPr>
        <a:xfrm>
          <a:off x="2857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5097</xdr:rowOff>
    </xdr:from>
    <xdr:ext cx="469744" cy="259045"/>
    <xdr:sp macro="" textlink="">
      <xdr:nvSpPr>
        <xdr:cNvPr id="85" name="テキスト ボックス 84"/>
        <xdr:cNvSpPr txBox="1"/>
      </xdr:nvSpPr>
      <xdr:spPr>
        <a:xfrm>
          <a:off x="2673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25273</xdr:rowOff>
    </xdr:from>
    <xdr:to>
      <xdr:col>10</xdr:col>
      <xdr:colOff>165100</xdr:colOff>
      <xdr:row>34</xdr:row>
      <xdr:rowOff>126873</xdr:rowOff>
    </xdr:to>
    <xdr:sp macro="" textlink="">
      <xdr:nvSpPr>
        <xdr:cNvPr id="86" name="楕円 85"/>
        <xdr:cNvSpPr/>
      </xdr:nvSpPr>
      <xdr:spPr>
        <a:xfrm>
          <a:off x="1968500" y="58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143400</xdr:rowOff>
    </xdr:from>
    <xdr:ext cx="469744" cy="259045"/>
    <xdr:sp macro="" textlink="">
      <xdr:nvSpPr>
        <xdr:cNvPr id="87" name="テキスト ボックス 86"/>
        <xdr:cNvSpPr txBox="1"/>
      </xdr:nvSpPr>
      <xdr:spPr>
        <a:xfrm>
          <a:off x="1784428" y="562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147955</xdr:rowOff>
    </xdr:from>
    <xdr:to>
      <xdr:col>6</xdr:col>
      <xdr:colOff>38100</xdr:colOff>
      <xdr:row>34</xdr:row>
      <xdr:rowOff>78105</xdr:rowOff>
    </xdr:to>
    <xdr:sp macro="" textlink="">
      <xdr:nvSpPr>
        <xdr:cNvPr id="88" name="楕円 87"/>
        <xdr:cNvSpPr/>
      </xdr:nvSpPr>
      <xdr:spPr>
        <a:xfrm>
          <a:off x="1079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94632</xdr:rowOff>
    </xdr:from>
    <xdr:ext cx="469744" cy="259045"/>
    <xdr:sp macro="" textlink="">
      <xdr:nvSpPr>
        <xdr:cNvPr id="89" name="テキスト ボックス 88"/>
        <xdr:cNvSpPr txBox="1"/>
      </xdr:nvSpPr>
      <xdr:spPr>
        <a:xfrm>
          <a:off x="895428" y="55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80287</xdr:rowOff>
    </xdr:from>
    <xdr:to>
      <xdr:col>24</xdr:col>
      <xdr:colOff>62865</xdr:colOff>
      <xdr:row>59</xdr:row>
      <xdr:rowOff>38498</xdr:rowOff>
    </xdr:to>
    <xdr:cxnSp macro="">
      <xdr:nvCxnSpPr>
        <xdr:cNvPr id="114" name="直線コネクタ 113"/>
        <xdr:cNvCxnSpPr/>
      </xdr:nvCxnSpPr>
      <xdr:spPr>
        <a:xfrm flipV="1">
          <a:off x="4633595" y="8995687"/>
          <a:ext cx="1270" cy="115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42325</xdr:rowOff>
    </xdr:from>
    <xdr:ext cx="534377" cy="259045"/>
    <xdr:sp macro="" textlink="">
      <xdr:nvSpPr>
        <xdr:cNvPr id="115" name="総務費最小値テキスト"/>
        <xdr:cNvSpPr txBox="1"/>
      </xdr:nvSpPr>
      <xdr:spPr>
        <a:xfrm>
          <a:off x="4686300" y="1015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38498</xdr:rowOff>
    </xdr:from>
    <xdr:to>
      <xdr:col>24</xdr:col>
      <xdr:colOff>152400</xdr:colOff>
      <xdr:row>59</xdr:row>
      <xdr:rowOff>38498</xdr:rowOff>
    </xdr:to>
    <xdr:cxnSp macro="">
      <xdr:nvCxnSpPr>
        <xdr:cNvPr id="116" name="直線コネクタ 115"/>
        <xdr:cNvCxnSpPr/>
      </xdr:nvCxnSpPr>
      <xdr:spPr>
        <a:xfrm>
          <a:off x="4546600" y="1015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26964</xdr:rowOff>
    </xdr:from>
    <xdr:ext cx="599010" cy="259045"/>
    <xdr:sp macro="" textlink="">
      <xdr:nvSpPr>
        <xdr:cNvPr id="117" name="総務費最大値テキスト"/>
        <xdr:cNvSpPr txBox="1"/>
      </xdr:nvSpPr>
      <xdr:spPr>
        <a:xfrm>
          <a:off x="4686300" y="877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80287</xdr:rowOff>
    </xdr:from>
    <xdr:to>
      <xdr:col>24</xdr:col>
      <xdr:colOff>152400</xdr:colOff>
      <xdr:row>52</xdr:row>
      <xdr:rowOff>80287</xdr:rowOff>
    </xdr:to>
    <xdr:cxnSp macro="">
      <xdr:nvCxnSpPr>
        <xdr:cNvPr id="118" name="直線コネクタ 117"/>
        <xdr:cNvCxnSpPr/>
      </xdr:nvCxnSpPr>
      <xdr:spPr>
        <a:xfrm>
          <a:off x="4546600" y="899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51140</xdr:rowOff>
    </xdr:from>
    <xdr:to>
      <xdr:col>24</xdr:col>
      <xdr:colOff>63500</xdr:colOff>
      <xdr:row>54</xdr:row>
      <xdr:rowOff>127325</xdr:rowOff>
    </xdr:to>
    <xdr:cxnSp macro="">
      <xdr:nvCxnSpPr>
        <xdr:cNvPr id="119" name="直線コネクタ 118"/>
        <xdr:cNvCxnSpPr/>
      </xdr:nvCxnSpPr>
      <xdr:spPr>
        <a:xfrm>
          <a:off x="3797300" y="9309440"/>
          <a:ext cx="838200" cy="7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21043</xdr:rowOff>
    </xdr:from>
    <xdr:ext cx="599010" cy="259045"/>
    <xdr:sp macro="" textlink="">
      <xdr:nvSpPr>
        <xdr:cNvPr id="120" name="総務費平均値テキスト"/>
        <xdr:cNvSpPr txBox="1"/>
      </xdr:nvSpPr>
      <xdr:spPr>
        <a:xfrm>
          <a:off x="4686300" y="9622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42616</xdr:rowOff>
    </xdr:from>
    <xdr:to>
      <xdr:col>24</xdr:col>
      <xdr:colOff>114300</xdr:colOff>
      <xdr:row>56</xdr:row>
      <xdr:rowOff>144216</xdr:rowOff>
    </xdr:to>
    <xdr:sp macro="" textlink="">
      <xdr:nvSpPr>
        <xdr:cNvPr id="121" name="フローチャート: 判断 120"/>
        <xdr:cNvSpPr/>
      </xdr:nvSpPr>
      <xdr:spPr>
        <a:xfrm>
          <a:off x="45847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69444</xdr:rowOff>
    </xdr:from>
    <xdr:to>
      <xdr:col>19</xdr:col>
      <xdr:colOff>177800</xdr:colOff>
      <xdr:row>54</xdr:row>
      <xdr:rowOff>51140</xdr:rowOff>
    </xdr:to>
    <xdr:cxnSp macro="">
      <xdr:nvCxnSpPr>
        <xdr:cNvPr id="122" name="直線コネクタ 121"/>
        <xdr:cNvCxnSpPr/>
      </xdr:nvCxnSpPr>
      <xdr:spPr>
        <a:xfrm>
          <a:off x="2908300" y="8641944"/>
          <a:ext cx="889000" cy="66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17745</xdr:rowOff>
    </xdr:from>
    <xdr:to>
      <xdr:col>20</xdr:col>
      <xdr:colOff>38100</xdr:colOff>
      <xdr:row>56</xdr:row>
      <xdr:rowOff>119345</xdr:rowOff>
    </xdr:to>
    <xdr:sp macro="" textlink="">
      <xdr:nvSpPr>
        <xdr:cNvPr id="123" name="フローチャート: 判断 122"/>
        <xdr:cNvSpPr/>
      </xdr:nvSpPr>
      <xdr:spPr>
        <a:xfrm>
          <a:off x="3746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110472</xdr:rowOff>
    </xdr:from>
    <xdr:ext cx="599010" cy="259045"/>
    <xdr:sp macro="" textlink="">
      <xdr:nvSpPr>
        <xdr:cNvPr id="124" name="テキスト ボックス 123"/>
        <xdr:cNvSpPr txBox="1"/>
      </xdr:nvSpPr>
      <xdr:spPr>
        <a:xfrm>
          <a:off x="3497795" y="97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69444</xdr:rowOff>
    </xdr:from>
    <xdr:to>
      <xdr:col>15</xdr:col>
      <xdr:colOff>50800</xdr:colOff>
      <xdr:row>56</xdr:row>
      <xdr:rowOff>149865</xdr:rowOff>
    </xdr:to>
    <xdr:cxnSp macro="">
      <xdr:nvCxnSpPr>
        <xdr:cNvPr id="125" name="直線コネクタ 124"/>
        <xdr:cNvCxnSpPr/>
      </xdr:nvCxnSpPr>
      <xdr:spPr>
        <a:xfrm flipV="1">
          <a:off x="2019300" y="8641944"/>
          <a:ext cx="889000" cy="110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86515</xdr:rowOff>
    </xdr:from>
    <xdr:to>
      <xdr:col>15</xdr:col>
      <xdr:colOff>101600</xdr:colOff>
      <xdr:row>53</xdr:row>
      <xdr:rowOff>16665</xdr:rowOff>
    </xdr:to>
    <xdr:sp macro="" textlink="">
      <xdr:nvSpPr>
        <xdr:cNvPr id="126" name="フローチャート: 判断 125"/>
        <xdr:cNvSpPr/>
      </xdr:nvSpPr>
      <xdr:spPr>
        <a:xfrm>
          <a:off x="2857500" y="900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7792</xdr:rowOff>
    </xdr:from>
    <xdr:ext cx="599010" cy="259045"/>
    <xdr:sp macro="" textlink="">
      <xdr:nvSpPr>
        <xdr:cNvPr id="127" name="テキスト ボックス 126"/>
        <xdr:cNvSpPr txBox="1"/>
      </xdr:nvSpPr>
      <xdr:spPr>
        <a:xfrm>
          <a:off x="2608795" y="90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149865</xdr:rowOff>
    </xdr:from>
    <xdr:to>
      <xdr:col>10</xdr:col>
      <xdr:colOff>114300</xdr:colOff>
      <xdr:row>57</xdr:row>
      <xdr:rowOff>75478</xdr:rowOff>
    </xdr:to>
    <xdr:cxnSp macro="">
      <xdr:nvCxnSpPr>
        <xdr:cNvPr id="128" name="直線コネクタ 127"/>
        <xdr:cNvCxnSpPr/>
      </xdr:nvCxnSpPr>
      <xdr:spPr>
        <a:xfrm flipV="1">
          <a:off x="1130300" y="9751065"/>
          <a:ext cx="889000" cy="9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18278</xdr:rowOff>
    </xdr:from>
    <xdr:to>
      <xdr:col>10</xdr:col>
      <xdr:colOff>165100</xdr:colOff>
      <xdr:row>57</xdr:row>
      <xdr:rowOff>119878</xdr:rowOff>
    </xdr:to>
    <xdr:sp macro="" textlink="">
      <xdr:nvSpPr>
        <xdr:cNvPr id="129" name="フローチャート: 判断 128"/>
        <xdr:cNvSpPr/>
      </xdr:nvSpPr>
      <xdr:spPr>
        <a:xfrm>
          <a:off x="1968500" y="979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111005</xdr:rowOff>
    </xdr:from>
    <xdr:ext cx="534377" cy="259045"/>
    <xdr:sp macro="" textlink="">
      <xdr:nvSpPr>
        <xdr:cNvPr id="130" name="テキスト ボックス 129"/>
        <xdr:cNvSpPr txBox="1"/>
      </xdr:nvSpPr>
      <xdr:spPr>
        <a:xfrm>
          <a:off x="1752111" y="98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109116</xdr:rowOff>
    </xdr:from>
    <xdr:to>
      <xdr:col>6</xdr:col>
      <xdr:colOff>38100</xdr:colOff>
      <xdr:row>57</xdr:row>
      <xdr:rowOff>39266</xdr:rowOff>
    </xdr:to>
    <xdr:sp macro="" textlink="">
      <xdr:nvSpPr>
        <xdr:cNvPr id="131" name="フローチャート: 判断 130"/>
        <xdr:cNvSpPr/>
      </xdr:nvSpPr>
      <xdr:spPr>
        <a:xfrm>
          <a:off x="1079500" y="971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55793</xdr:rowOff>
    </xdr:from>
    <xdr:ext cx="599010" cy="259045"/>
    <xdr:sp macro="" textlink="">
      <xdr:nvSpPr>
        <xdr:cNvPr id="132" name="テキスト ボックス 131"/>
        <xdr:cNvSpPr txBox="1"/>
      </xdr:nvSpPr>
      <xdr:spPr>
        <a:xfrm>
          <a:off x="830795" y="948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76525</xdr:rowOff>
    </xdr:from>
    <xdr:to>
      <xdr:col>24</xdr:col>
      <xdr:colOff>114300</xdr:colOff>
      <xdr:row>55</xdr:row>
      <xdr:rowOff>6675</xdr:rowOff>
    </xdr:to>
    <xdr:sp macro="" textlink="">
      <xdr:nvSpPr>
        <xdr:cNvPr id="138" name="楕円 137"/>
        <xdr:cNvSpPr/>
      </xdr:nvSpPr>
      <xdr:spPr>
        <a:xfrm>
          <a:off x="4584700" y="93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99402</xdr:rowOff>
    </xdr:from>
    <xdr:ext cx="599010" cy="259045"/>
    <xdr:sp macro="" textlink="">
      <xdr:nvSpPr>
        <xdr:cNvPr id="139" name="総務費該当値テキスト"/>
        <xdr:cNvSpPr txBox="1"/>
      </xdr:nvSpPr>
      <xdr:spPr>
        <a:xfrm>
          <a:off x="4686300" y="91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340</xdr:rowOff>
    </xdr:from>
    <xdr:to>
      <xdr:col>20</xdr:col>
      <xdr:colOff>38100</xdr:colOff>
      <xdr:row>54</xdr:row>
      <xdr:rowOff>101940</xdr:rowOff>
    </xdr:to>
    <xdr:sp macro="" textlink="">
      <xdr:nvSpPr>
        <xdr:cNvPr id="140" name="楕円 139"/>
        <xdr:cNvSpPr/>
      </xdr:nvSpPr>
      <xdr:spPr>
        <a:xfrm>
          <a:off x="3746500" y="92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118467</xdr:rowOff>
    </xdr:from>
    <xdr:ext cx="599010" cy="259045"/>
    <xdr:sp macro="" textlink="">
      <xdr:nvSpPr>
        <xdr:cNvPr id="141" name="テキスト ボックス 140"/>
        <xdr:cNvSpPr txBox="1"/>
      </xdr:nvSpPr>
      <xdr:spPr>
        <a:xfrm>
          <a:off x="3497795" y="903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18644</xdr:rowOff>
    </xdr:from>
    <xdr:to>
      <xdr:col>15</xdr:col>
      <xdr:colOff>101600</xdr:colOff>
      <xdr:row>50</xdr:row>
      <xdr:rowOff>120244</xdr:rowOff>
    </xdr:to>
    <xdr:sp macro="" textlink="">
      <xdr:nvSpPr>
        <xdr:cNvPr id="142" name="楕円 141"/>
        <xdr:cNvSpPr/>
      </xdr:nvSpPr>
      <xdr:spPr>
        <a:xfrm>
          <a:off x="2857500" y="85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136771</xdr:rowOff>
    </xdr:from>
    <xdr:ext cx="599010" cy="259045"/>
    <xdr:sp macro="" textlink="">
      <xdr:nvSpPr>
        <xdr:cNvPr id="143" name="テキスト ボックス 142"/>
        <xdr:cNvSpPr txBox="1"/>
      </xdr:nvSpPr>
      <xdr:spPr>
        <a:xfrm>
          <a:off x="2608795" y="836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99065</xdr:rowOff>
    </xdr:from>
    <xdr:to>
      <xdr:col>10</xdr:col>
      <xdr:colOff>165100</xdr:colOff>
      <xdr:row>57</xdr:row>
      <xdr:rowOff>29215</xdr:rowOff>
    </xdr:to>
    <xdr:sp macro="" textlink="">
      <xdr:nvSpPr>
        <xdr:cNvPr id="144" name="楕円 143"/>
        <xdr:cNvSpPr/>
      </xdr:nvSpPr>
      <xdr:spPr>
        <a:xfrm>
          <a:off x="1968500" y="97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45742</xdr:rowOff>
    </xdr:from>
    <xdr:ext cx="599010" cy="259045"/>
    <xdr:sp macro="" textlink="">
      <xdr:nvSpPr>
        <xdr:cNvPr id="145" name="テキスト ボックス 144"/>
        <xdr:cNvSpPr txBox="1"/>
      </xdr:nvSpPr>
      <xdr:spPr>
        <a:xfrm>
          <a:off x="1719795" y="947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24678</xdr:rowOff>
    </xdr:from>
    <xdr:to>
      <xdr:col>6</xdr:col>
      <xdr:colOff>38100</xdr:colOff>
      <xdr:row>57</xdr:row>
      <xdr:rowOff>126278</xdr:rowOff>
    </xdr:to>
    <xdr:sp macro="" textlink="">
      <xdr:nvSpPr>
        <xdr:cNvPr id="146" name="楕円 145"/>
        <xdr:cNvSpPr/>
      </xdr:nvSpPr>
      <xdr:spPr>
        <a:xfrm>
          <a:off x="1079500" y="97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117405</xdr:rowOff>
    </xdr:from>
    <xdr:ext cx="534377" cy="259045"/>
    <xdr:sp macro="" textlink="">
      <xdr:nvSpPr>
        <xdr:cNvPr id="147" name="テキスト ボックス 146"/>
        <xdr:cNvSpPr txBox="1"/>
      </xdr:nvSpPr>
      <xdr:spPr>
        <a:xfrm>
          <a:off x="863111" y="989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9" name="直線コネクタ 158"/>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0" name="テキスト ボックス 159"/>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1" name="直線コネクタ 160"/>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2" name="テキスト ボックス 161"/>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3" name="直線コネクタ 162"/>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4" name="テキスト ボックス 163"/>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7" name="直線コネクタ 166"/>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8" name="テキスト ボックス 167"/>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9" name="直線コネクタ 16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0" name="テキスト ボックス 169"/>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1" name="直線コネクタ 170"/>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2" name="テキスト ボックス 171"/>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158503</xdr:rowOff>
    </xdr:from>
    <xdr:to>
      <xdr:col>24</xdr:col>
      <xdr:colOff>62865</xdr:colOff>
      <xdr:row>78</xdr:row>
      <xdr:rowOff>87450</xdr:rowOff>
    </xdr:to>
    <xdr:cxnSp macro="">
      <xdr:nvCxnSpPr>
        <xdr:cNvPr id="176" name="直線コネクタ 175"/>
        <xdr:cNvCxnSpPr/>
      </xdr:nvCxnSpPr>
      <xdr:spPr>
        <a:xfrm flipV="1">
          <a:off x="4633595" y="12160003"/>
          <a:ext cx="1270" cy="130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91277</xdr:rowOff>
    </xdr:from>
    <xdr:ext cx="599010" cy="259045"/>
    <xdr:sp macro="" textlink="">
      <xdr:nvSpPr>
        <xdr:cNvPr id="177" name="民生費最小値テキスト"/>
        <xdr:cNvSpPr txBox="1"/>
      </xdr:nvSpPr>
      <xdr:spPr>
        <a:xfrm>
          <a:off x="4686300" y="134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87450</xdr:rowOff>
    </xdr:from>
    <xdr:to>
      <xdr:col>24</xdr:col>
      <xdr:colOff>152400</xdr:colOff>
      <xdr:row>78</xdr:row>
      <xdr:rowOff>87450</xdr:rowOff>
    </xdr:to>
    <xdr:cxnSp macro="">
      <xdr:nvCxnSpPr>
        <xdr:cNvPr id="178" name="直線コネクタ 177"/>
        <xdr:cNvCxnSpPr/>
      </xdr:nvCxnSpPr>
      <xdr:spPr>
        <a:xfrm>
          <a:off x="4546600" y="1346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105180</xdr:rowOff>
    </xdr:from>
    <xdr:ext cx="599010" cy="259045"/>
    <xdr:sp macro="" textlink="">
      <xdr:nvSpPr>
        <xdr:cNvPr id="179" name="民生費最大値テキスト"/>
        <xdr:cNvSpPr txBox="1"/>
      </xdr:nvSpPr>
      <xdr:spPr>
        <a:xfrm>
          <a:off x="4686300" y="11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158503</xdr:rowOff>
    </xdr:from>
    <xdr:to>
      <xdr:col>24</xdr:col>
      <xdr:colOff>152400</xdr:colOff>
      <xdr:row>70</xdr:row>
      <xdr:rowOff>158503</xdr:rowOff>
    </xdr:to>
    <xdr:cxnSp macro="">
      <xdr:nvCxnSpPr>
        <xdr:cNvPr id="180" name="直線コネクタ 179"/>
        <xdr:cNvCxnSpPr/>
      </xdr:nvCxnSpPr>
      <xdr:spPr>
        <a:xfrm>
          <a:off x="4546600" y="1216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156773</xdr:rowOff>
    </xdr:from>
    <xdr:to>
      <xdr:col>24</xdr:col>
      <xdr:colOff>63500</xdr:colOff>
      <xdr:row>76</xdr:row>
      <xdr:rowOff>59105</xdr:rowOff>
    </xdr:to>
    <xdr:cxnSp macro="">
      <xdr:nvCxnSpPr>
        <xdr:cNvPr id="181" name="直線コネクタ 180"/>
        <xdr:cNvCxnSpPr/>
      </xdr:nvCxnSpPr>
      <xdr:spPr>
        <a:xfrm>
          <a:off x="3797300" y="13015523"/>
          <a:ext cx="838200" cy="7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86388</xdr:rowOff>
    </xdr:from>
    <xdr:ext cx="599010" cy="259045"/>
    <xdr:sp macro="" textlink="">
      <xdr:nvSpPr>
        <xdr:cNvPr id="182" name="民生費平均値テキスト"/>
        <xdr:cNvSpPr txBox="1"/>
      </xdr:nvSpPr>
      <xdr:spPr>
        <a:xfrm>
          <a:off x="4686300" y="127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63511</xdr:rowOff>
    </xdr:from>
    <xdr:to>
      <xdr:col>24</xdr:col>
      <xdr:colOff>114300</xdr:colOff>
      <xdr:row>75</xdr:row>
      <xdr:rowOff>165111</xdr:rowOff>
    </xdr:to>
    <xdr:sp macro="" textlink="">
      <xdr:nvSpPr>
        <xdr:cNvPr id="183" name="フローチャート: 判断 182"/>
        <xdr:cNvSpPr/>
      </xdr:nvSpPr>
      <xdr:spPr>
        <a:xfrm>
          <a:off x="4584700" y="129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156773</xdr:rowOff>
    </xdr:from>
    <xdr:to>
      <xdr:col>19</xdr:col>
      <xdr:colOff>177800</xdr:colOff>
      <xdr:row>77</xdr:row>
      <xdr:rowOff>109182</xdr:rowOff>
    </xdr:to>
    <xdr:cxnSp macro="">
      <xdr:nvCxnSpPr>
        <xdr:cNvPr id="184" name="直線コネクタ 183"/>
        <xdr:cNvCxnSpPr/>
      </xdr:nvCxnSpPr>
      <xdr:spPr>
        <a:xfrm flipV="1">
          <a:off x="2908300" y="13015523"/>
          <a:ext cx="889000" cy="29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122362</xdr:rowOff>
    </xdr:from>
    <xdr:to>
      <xdr:col>20</xdr:col>
      <xdr:colOff>38100</xdr:colOff>
      <xdr:row>75</xdr:row>
      <xdr:rowOff>52512</xdr:rowOff>
    </xdr:to>
    <xdr:sp macro="" textlink="">
      <xdr:nvSpPr>
        <xdr:cNvPr id="185" name="フローチャート: 判断 184"/>
        <xdr:cNvSpPr/>
      </xdr:nvSpPr>
      <xdr:spPr>
        <a:xfrm>
          <a:off x="37465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69039</xdr:rowOff>
    </xdr:from>
    <xdr:ext cx="599010" cy="259045"/>
    <xdr:sp macro="" textlink="">
      <xdr:nvSpPr>
        <xdr:cNvPr id="186" name="テキスト ボックス 185"/>
        <xdr:cNvSpPr txBox="1"/>
      </xdr:nvSpPr>
      <xdr:spPr>
        <a:xfrm>
          <a:off x="3497795" y="125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83807</xdr:rowOff>
    </xdr:from>
    <xdr:to>
      <xdr:col>15</xdr:col>
      <xdr:colOff>50800</xdr:colOff>
      <xdr:row>77</xdr:row>
      <xdr:rowOff>109182</xdr:rowOff>
    </xdr:to>
    <xdr:cxnSp macro="">
      <xdr:nvCxnSpPr>
        <xdr:cNvPr id="187" name="直線コネクタ 186"/>
        <xdr:cNvCxnSpPr/>
      </xdr:nvCxnSpPr>
      <xdr:spPr>
        <a:xfrm>
          <a:off x="2019300" y="1328545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45265</xdr:rowOff>
    </xdr:from>
    <xdr:to>
      <xdr:col>15</xdr:col>
      <xdr:colOff>101600</xdr:colOff>
      <xdr:row>77</xdr:row>
      <xdr:rowOff>146865</xdr:rowOff>
    </xdr:to>
    <xdr:sp macro="" textlink="">
      <xdr:nvSpPr>
        <xdr:cNvPr id="188" name="フローチャート: 判断 187"/>
        <xdr:cNvSpPr/>
      </xdr:nvSpPr>
      <xdr:spPr>
        <a:xfrm>
          <a:off x="2857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163392</xdr:rowOff>
    </xdr:from>
    <xdr:ext cx="599010" cy="259045"/>
    <xdr:sp macro="" textlink="">
      <xdr:nvSpPr>
        <xdr:cNvPr id="189" name="テキスト ボックス 188"/>
        <xdr:cNvSpPr txBox="1"/>
      </xdr:nvSpPr>
      <xdr:spPr>
        <a:xfrm>
          <a:off x="2608795" y="130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83807</xdr:rowOff>
    </xdr:from>
    <xdr:to>
      <xdr:col>10</xdr:col>
      <xdr:colOff>114300</xdr:colOff>
      <xdr:row>78</xdr:row>
      <xdr:rowOff>168346</xdr:rowOff>
    </xdr:to>
    <xdr:cxnSp macro="">
      <xdr:nvCxnSpPr>
        <xdr:cNvPr id="190" name="直線コネクタ 189"/>
        <xdr:cNvCxnSpPr/>
      </xdr:nvCxnSpPr>
      <xdr:spPr>
        <a:xfrm flipV="1">
          <a:off x="1130300" y="13285457"/>
          <a:ext cx="889000" cy="2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115990</xdr:rowOff>
    </xdr:from>
    <xdr:to>
      <xdr:col>10</xdr:col>
      <xdr:colOff>165100</xdr:colOff>
      <xdr:row>78</xdr:row>
      <xdr:rowOff>46140</xdr:rowOff>
    </xdr:to>
    <xdr:sp macro="" textlink="">
      <xdr:nvSpPr>
        <xdr:cNvPr id="191" name="フローチャート: 判断 190"/>
        <xdr:cNvSpPr/>
      </xdr:nvSpPr>
      <xdr:spPr>
        <a:xfrm>
          <a:off x="1968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37267</xdr:rowOff>
    </xdr:from>
    <xdr:ext cx="599010" cy="259045"/>
    <xdr:sp macro="" textlink="">
      <xdr:nvSpPr>
        <xdr:cNvPr id="192" name="テキスト ボックス 191"/>
        <xdr:cNvSpPr txBox="1"/>
      </xdr:nvSpPr>
      <xdr:spPr>
        <a:xfrm>
          <a:off x="1719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46651</xdr:rowOff>
    </xdr:from>
    <xdr:to>
      <xdr:col>6</xdr:col>
      <xdr:colOff>38100</xdr:colOff>
      <xdr:row>78</xdr:row>
      <xdr:rowOff>148251</xdr:rowOff>
    </xdr:to>
    <xdr:sp macro="" textlink="">
      <xdr:nvSpPr>
        <xdr:cNvPr id="193" name="フローチャート: 判断 192"/>
        <xdr:cNvSpPr/>
      </xdr:nvSpPr>
      <xdr:spPr>
        <a:xfrm>
          <a:off x="1079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164778</xdr:rowOff>
    </xdr:from>
    <xdr:ext cx="599010" cy="259045"/>
    <xdr:sp macro="" textlink="">
      <xdr:nvSpPr>
        <xdr:cNvPr id="194" name="テキスト ボックス 193"/>
        <xdr:cNvSpPr txBox="1"/>
      </xdr:nvSpPr>
      <xdr:spPr>
        <a:xfrm>
          <a:off x="830795" y="131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8305</xdr:rowOff>
    </xdr:from>
    <xdr:to>
      <xdr:col>24</xdr:col>
      <xdr:colOff>114300</xdr:colOff>
      <xdr:row>76</xdr:row>
      <xdr:rowOff>109905</xdr:rowOff>
    </xdr:to>
    <xdr:sp macro="" textlink="">
      <xdr:nvSpPr>
        <xdr:cNvPr id="200" name="楕円 199"/>
        <xdr:cNvSpPr/>
      </xdr:nvSpPr>
      <xdr:spPr>
        <a:xfrm>
          <a:off x="4584700" y="13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158182</xdr:rowOff>
    </xdr:from>
    <xdr:ext cx="599010" cy="259045"/>
    <xdr:sp macro="" textlink="">
      <xdr:nvSpPr>
        <xdr:cNvPr id="201" name="民生費該当値テキスト"/>
        <xdr:cNvSpPr txBox="1"/>
      </xdr:nvSpPr>
      <xdr:spPr>
        <a:xfrm>
          <a:off x="4686300" y="1301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105973</xdr:rowOff>
    </xdr:from>
    <xdr:to>
      <xdr:col>20</xdr:col>
      <xdr:colOff>38100</xdr:colOff>
      <xdr:row>76</xdr:row>
      <xdr:rowOff>36123</xdr:rowOff>
    </xdr:to>
    <xdr:sp macro="" textlink="">
      <xdr:nvSpPr>
        <xdr:cNvPr id="202" name="楕円 201"/>
        <xdr:cNvSpPr/>
      </xdr:nvSpPr>
      <xdr:spPr>
        <a:xfrm>
          <a:off x="3746500" y="1296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27250</xdr:rowOff>
    </xdr:from>
    <xdr:ext cx="599010" cy="259045"/>
    <xdr:sp macro="" textlink="">
      <xdr:nvSpPr>
        <xdr:cNvPr id="203" name="テキスト ボックス 202"/>
        <xdr:cNvSpPr txBox="1"/>
      </xdr:nvSpPr>
      <xdr:spPr>
        <a:xfrm>
          <a:off x="3497795" y="1305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58382</xdr:rowOff>
    </xdr:from>
    <xdr:to>
      <xdr:col>15</xdr:col>
      <xdr:colOff>101600</xdr:colOff>
      <xdr:row>77</xdr:row>
      <xdr:rowOff>159982</xdr:rowOff>
    </xdr:to>
    <xdr:sp macro="" textlink="">
      <xdr:nvSpPr>
        <xdr:cNvPr id="204" name="楕円 203"/>
        <xdr:cNvSpPr/>
      </xdr:nvSpPr>
      <xdr:spPr>
        <a:xfrm>
          <a:off x="2857500" y="132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151109</xdr:rowOff>
    </xdr:from>
    <xdr:ext cx="599010" cy="259045"/>
    <xdr:sp macro="" textlink="">
      <xdr:nvSpPr>
        <xdr:cNvPr id="205" name="テキスト ボックス 204"/>
        <xdr:cNvSpPr txBox="1"/>
      </xdr:nvSpPr>
      <xdr:spPr>
        <a:xfrm>
          <a:off x="2608795" y="1335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33007</xdr:rowOff>
    </xdr:from>
    <xdr:to>
      <xdr:col>10</xdr:col>
      <xdr:colOff>165100</xdr:colOff>
      <xdr:row>77</xdr:row>
      <xdr:rowOff>134607</xdr:rowOff>
    </xdr:to>
    <xdr:sp macro="" textlink="">
      <xdr:nvSpPr>
        <xdr:cNvPr id="206" name="楕円 205"/>
        <xdr:cNvSpPr/>
      </xdr:nvSpPr>
      <xdr:spPr>
        <a:xfrm>
          <a:off x="1968500" y="132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151134</xdr:rowOff>
    </xdr:from>
    <xdr:ext cx="599010" cy="259045"/>
    <xdr:sp macro="" textlink="">
      <xdr:nvSpPr>
        <xdr:cNvPr id="207" name="テキスト ボックス 206"/>
        <xdr:cNvSpPr txBox="1"/>
      </xdr:nvSpPr>
      <xdr:spPr>
        <a:xfrm>
          <a:off x="1719795" y="1300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117546</xdr:rowOff>
    </xdr:from>
    <xdr:to>
      <xdr:col>6</xdr:col>
      <xdr:colOff>38100</xdr:colOff>
      <xdr:row>79</xdr:row>
      <xdr:rowOff>47696</xdr:rowOff>
    </xdr:to>
    <xdr:sp macro="" textlink="">
      <xdr:nvSpPr>
        <xdr:cNvPr id="208" name="楕円 207"/>
        <xdr:cNvSpPr/>
      </xdr:nvSpPr>
      <xdr:spPr>
        <a:xfrm>
          <a:off x="1079500" y="134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38823</xdr:rowOff>
    </xdr:from>
    <xdr:ext cx="599010" cy="259045"/>
    <xdr:sp macro="" textlink="">
      <xdr:nvSpPr>
        <xdr:cNvPr id="209" name="テキスト ボックス 208"/>
        <xdr:cNvSpPr txBox="1"/>
      </xdr:nvSpPr>
      <xdr:spPr>
        <a:xfrm>
          <a:off x="830795" y="135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2" name="直線コネクタ 231"/>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3" name="衛生費最小値テキスト"/>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4" name="直線コネクタ 233"/>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5" name="衛生費最大値テキスト"/>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6" name="直線コネクタ 235"/>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3705</xdr:rowOff>
    </xdr:from>
    <xdr:to>
      <xdr:col>24</xdr:col>
      <xdr:colOff>63500</xdr:colOff>
      <xdr:row>94</xdr:row>
      <xdr:rowOff>85201</xdr:rowOff>
    </xdr:to>
    <xdr:cxnSp macro="">
      <xdr:nvCxnSpPr>
        <xdr:cNvPr id="237" name="直線コネクタ 236"/>
        <xdr:cNvCxnSpPr/>
      </xdr:nvCxnSpPr>
      <xdr:spPr>
        <a:xfrm flipV="1">
          <a:off x="3797300" y="16120005"/>
          <a:ext cx="8382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macro="" textlink="">
      <xdr:nvSpPr>
        <xdr:cNvPr id="238" name="衛生費平均値テキスト"/>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9" name="フローチャート: 判断 238"/>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85201</xdr:rowOff>
    </xdr:from>
    <xdr:to>
      <xdr:col>19</xdr:col>
      <xdr:colOff>177800</xdr:colOff>
      <xdr:row>94</xdr:row>
      <xdr:rowOff>90596</xdr:rowOff>
    </xdr:to>
    <xdr:cxnSp macro="">
      <xdr:nvCxnSpPr>
        <xdr:cNvPr id="240" name="直線コネクタ 239"/>
        <xdr:cNvCxnSpPr/>
      </xdr:nvCxnSpPr>
      <xdr:spPr>
        <a:xfrm flipV="1">
          <a:off x="2908300" y="16201501"/>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41" name="フローチャート: 判断 240"/>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42" name="テキスト ボックス 241"/>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27183</xdr:rowOff>
    </xdr:from>
    <xdr:to>
      <xdr:col>15</xdr:col>
      <xdr:colOff>50800</xdr:colOff>
      <xdr:row>94</xdr:row>
      <xdr:rowOff>90596</xdr:rowOff>
    </xdr:to>
    <xdr:cxnSp macro="">
      <xdr:nvCxnSpPr>
        <xdr:cNvPr id="243" name="直線コネクタ 242"/>
        <xdr:cNvCxnSpPr/>
      </xdr:nvCxnSpPr>
      <xdr:spPr>
        <a:xfrm>
          <a:off x="2019300" y="16143483"/>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4" name="フローチャート: 判断 243"/>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macro="" textlink="">
      <xdr:nvSpPr>
        <xdr:cNvPr id="245" name="テキスト ボックス 244"/>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27183</xdr:rowOff>
    </xdr:from>
    <xdr:to>
      <xdr:col>10</xdr:col>
      <xdr:colOff>114300</xdr:colOff>
      <xdr:row>97</xdr:row>
      <xdr:rowOff>143655</xdr:rowOff>
    </xdr:to>
    <xdr:cxnSp macro="">
      <xdr:nvCxnSpPr>
        <xdr:cNvPr id="246" name="直線コネクタ 245"/>
        <xdr:cNvCxnSpPr/>
      </xdr:nvCxnSpPr>
      <xdr:spPr>
        <a:xfrm flipV="1">
          <a:off x="1130300" y="16143483"/>
          <a:ext cx="889000" cy="6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7" name="フローチャート: 判断 246"/>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163019</xdr:rowOff>
    </xdr:from>
    <xdr:ext cx="534377" cy="259045"/>
    <xdr:sp macro="" textlink="">
      <xdr:nvSpPr>
        <xdr:cNvPr id="248" name="テキスト ボックス 247"/>
        <xdr:cNvSpPr txBox="1"/>
      </xdr:nvSpPr>
      <xdr:spPr>
        <a:xfrm>
          <a:off x="1752111" y="164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9" name="フローチャート: 判断 248"/>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56357</xdr:rowOff>
    </xdr:from>
    <xdr:ext cx="534377" cy="259045"/>
    <xdr:sp macro="" textlink="">
      <xdr:nvSpPr>
        <xdr:cNvPr id="250" name="テキスト ボックス 249"/>
        <xdr:cNvSpPr txBox="1"/>
      </xdr:nvSpPr>
      <xdr:spPr>
        <a:xfrm>
          <a:off x="863111" y="161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124355</xdr:rowOff>
    </xdr:from>
    <xdr:to>
      <xdr:col>24</xdr:col>
      <xdr:colOff>114300</xdr:colOff>
      <xdr:row>94</xdr:row>
      <xdr:rowOff>54505</xdr:rowOff>
    </xdr:to>
    <xdr:sp macro="" textlink="">
      <xdr:nvSpPr>
        <xdr:cNvPr id="256" name="楕円 255"/>
        <xdr:cNvSpPr/>
      </xdr:nvSpPr>
      <xdr:spPr>
        <a:xfrm>
          <a:off x="4584700" y="160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147232</xdr:rowOff>
    </xdr:from>
    <xdr:ext cx="534377" cy="259045"/>
    <xdr:sp macro="" textlink="">
      <xdr:nvSpPr>
        <xdr:cNvPr id="257" name="衛生費該当値テキスト"/>
        <xdr:cNvSpPr txBox="1"/>
      </xdr:nvSpPr>
      <xdr:spPr>
        <a:xfrm>
          <a:off x="4686300" y="1592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34401</xdr:rowOff>
    </xdr:from>
    <xdr:to>
      <xdr:col>20</xdr:col>
      <xdr:colOff>38100</xdr:colOff>
      <xdr:row>94</xdr:row>
      <xdr:rowOff>136001</xdr:rowOff>
    </xdr:to>
    <xdr:sp macro="" textlink="">
      <xdr:nvSpPr>
        <xdr:cNvPr id="258" name="楕円 257"/>
        <xdr:cNvSpPr/>
      </xdr:nvSpPr>
      <xdr:spPr>
        <a:xfrm>
          <a:off x="3746500" y="161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127128</xdr:rowOff>
    </xdr:from>
    <xdr:ext cx="534377" cy="259045"/>
    <xdr:sp macro="" textlink="">
      <xdr:nvSpPr>
        <xdr:cNvPr id="259" name="テキスト ボックス 258"/>
        <xdr:cNvSpPr txBox="1"/>
      </xdr:nvSpPr>
      <xdr:spPr>
        <a:xfrm>
          <a:off x="3530111" y="162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39796</xdr:rowOff>
    </xdr:from>
    <xdr:to>
      <xdr:col>15</xdr:col>
      <xdr:colOff>101600</xdr:colOff>
      <xdr:row>94</xdr:row>
      <xdr:rowOff>141396</xdr:rowOff>
    </xdr:to>
    <xdr:sp macro="" textlink="">
      <xdr:nvSpPr>
        <xdr:cNvPr id="260" name="楕円 259"/>
        <xdr:cNvSpPr/>
      </xdr:nvSpPr>
      <xdr:spPr>
        <a:xfrm>
          <a:off x="2857500" y="161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157923</xdr:rowOff>
    </xdr:from>
    <xdr:ext cx="534377" cy="259045"/>
    <xdr:sp macro="" textlink="">
      <xdr:nvSpPr>
        <xdr:cNvPr id="261" name="テキスト ボックス 260"/>
        <xdr:cNvSpPr txBox="1"/>
      </xdr:nvSpPr>
      <xdr:spPr>
        <a:xfrm>
          <a:off x="2641111" y="1593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147833</xdr:rowOff>
    </xdr:from>
    <xdr:to>
      <xdr:col>10</xdr:col>
      <xdr:colOff>165100</xdr:colOff>
      <xdr:row>94</xdr:row>
      <xdr:rowOff>77983</xdr:rowOff>
    </xdr:to>
    <xdr:sp macro="" textlink="">
      <xdr:nvSpPr>
        <xdr:cNvPr id="262" name="楕円 261"/>
        <xdr:cNvSpPr/>
      </xdr:nvSpPr>
      <xdr:spPr>
        <a:xfrm>
          <a:off x="1968500" y="160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94510</xdr:rowOff>
    </xdr:from>
    <xdr:ext cx="534377" cy="259045"/>
    <xdr:sp macro="" textlink="">
      <xdr:nvSpPr>
        <xdr:cNvPr id="263" name="テキスト ボックス 262"/>
        <xdr:cNvSpPr txBox="1"/>
      </xdr:nvSpPr>
      <xdr:spPr>
        <a:xfrm>
          <a:off x="1752111" y="158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92855</xdr:rowOff>
    </xdr:from>
    <xdr:to>
      <xdr:col>6</xdr:col>
      <xdr:colOff>38100</xdr:colOff>
      <xdr:row>98</xdr:row>
      <xdr:rowOff>23005</xdr:rowOff>
    </xdr:to>
    <xdr:sp macro="" textlink="">
      <xdr:nvSpPr>
        <xdr:cNvPr id="264" name="楕円 263"/>
        <xdr:cNvSpPr/>
      </xdr:nvSpPr>
      <xdr:spPr>
        <a:xfrm>
          <a:off x="1079500" y="167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14132</xdr:rowOff>
    </xdr:from>
    <xdr:ext cx="534377" cy="259045"/>
    <xdr:sp macro="" textlink="">
      <xdr:nvSpPr>
        <xdr:cNvPr id="265" name="テキスト ボックス 264"/>
        <xdr:cNvSpPr txBox="1"/>
      </xdr:nvSpPr>
      <xdr:spPr>
        <a:xfrm>
          <a:off x="863111" y="168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7" name="直線コネクタ 286"/>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90" name="労働費最大値テキスト"/>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91" name="直線コネクタ 290"/>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106782</xdr:rowOff>
    </xdr:from>
    <xdr:to>
      <xdr:col>55</xdr:col>
      <xdr:colOff>0</xdr:colOff>
      <xdr:row>38</xdr:row>
      <xdr:rowOff>107696</xdr:rowOff>
    </xdr:to>
    <xdr:cxnSp macro="">
      <xdr:nvCxnSpPr>
        <xdr:cNvPr id="292" name="直線コネクタ 291"/>
        <xdr:cNvCxnSpPr/>
      </xdr:nvCxnSpPr>
      <xdr:spPr>
        <a:xfrm flipV="1">
          <a:off x="9639300" y="662188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3" name="労働費平均値テキスト"/>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4" name="フローチャート: 判断 293"/>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103581</xdr:rowOff>
    </xdr:from>
    <xdr:to>
      <xdr:col>50</xdr:col>
      <xdr:colOff>114300</xdr:colOff>
      <xdr:row>38</xdr:row>
      <xdr:rowOff>107696</xdr:rowOff>
    </xdr:to>
    <xdr:cxnSp macro="">
      <xdr:nvCxnSpPr>
        <xdr:cNvPr id="295" name="直線コネクタ 294"/>
        <xdr:cNvCxnSpPr/>
      </xdr:nvCxnSpPr>
      <xdr:spPr>
        <a:xfrm>
          <a:off x="8750300" y="66186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6" name="フローチャート: 判断 295"/>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7" name="テキスト ボックス 296"/>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103581</xdr:rowOff>
    </xdr:from>
    <xdr:to>
      <xdr:col>45</xdr:col>
      <xdr:colOff>177800</xdr:colOff>
      <xdr:row>38</xdr:row>
      <xdr:rowOff>106325</xdr:rowOff>
    </xdr:to>
    <xdr:cxnSp macro="">
      <xdr:nvCxnSpPr>
        <xdr:cNvPr id="298" name="直線コネクタ 297"/>
        <xdr:cNvCxnSpPr/>
      </xdr:nvCxnSpPr>
      <xdr:spPr>
        <a:xfrm flipV="1">
          <a:off x="7861300" y="66186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9" name="フローチャート: 判断 298"/>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300" name="テキスト ボックス 299"/>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104039</xdr:rowOff>
    </xdr:from>
    <xdr:to>
      <xdr:col>41</xdr:col>
      <xdr:colOff>50800</xdr:colOff>
      <xdr:row>38</xdr:row>
      <xdr:rowOff>106325</xdr:rowOff>
    </xdr:to>
    <xdr:cxnSp macro="">
      <xdr:nvCxnSpPr>
        <xdr:cNvPr id="301" name="直線コネクタ 300"/>
        <xdr:cNvCxnSpPr/>
      </xdr:nvCxnSpPr>
      <xdr:spPr>
        <a:xfrm>
          <a:off x="6972300" y="66191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2" name="フローチャート: 判断 301"/>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3" name="テキスト ボックス 302"/>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4" name="フローチャート: 判断 303"/>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5" name="テキスト ボックス 304"/>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55982</xdr:rowOff>
    </xdr:from>
    <xdr:to>
      <xdr:col>55</xdr:col>
      <xdr:colOff>50800</xdr:colOff>
      <xdr:row>38</xdr:row>
      <xdr:rowOff>157582</xdr:rowOff>
    </xdr:to>
    <xdr:sp macro="" textlink="">
      <xdr:nvSpPr>
        <xdr:cNvPr id="311" name="楕円 310"/>
        <xdr:cNvSpPr/>
      </xdr:nvSpPr>
      <xdr:spPr>
        <a:xfrm>
          <a:off x="10426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142359</xdr:rowOff>
    </xdr:from>
    <xdr:ext cx="313932" cy="259045"/>
    <xdr:sp macro="" textlink="">
      <xdr:nvSpPr>
        <xdr:cNvPr id="312" name="労働費該当値テキスト"/>
        <xdr:cNvSpPr txBox="1"/>
      </xdr:nvSpPr>
      <xdr:spPr>
        <a:xfrm>
          <a:off x="10528300" y="6486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56896</xdr:rowOff>
    </xdr:from>
    <xdr:to>
      <xdr:col>50</xdr:col>
      <xdr:colOff>165100</xdr:colOff>
      <xdr:row>38</xdr:row>
      <xdr:rowOff>158496</xdr:rowOff>
    </xdr:to>
    <xdr:sp macro="" textlink="">
      <xdr:nvSpPr>
        <xdr:cNvPr id="313" name="楕円 312"/>
        <xdr:cNvSpPr/>
      </xdr:nvSpPr>
      <xdr:spPr>
        <a:xfrm>
          <a:off x="9588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149623</xdr:rowOff>
    </xdr:from>
    <xdr:ext cx="313932" cy="259045"/>
    <xdr:sp macro="" textlink="">
      <xdr:nvSpPr>
        <xdr:cNvPr id="314" name="テキスト ボックス 313"/>
        <xdr:cNvSpPr txBox="1"/>
      </xdr:nvSpPr>
      <xdr:spPr>
        <a:xfrm>
          <a:off x="9482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52781</xdr:rowOff>
    </xdr:from>
    <xdr:to>
      <xdr:col>46</xdr:col>
      <xdr:colOff>38100</xdr:colOff>
      <xdr:row>38</xdr:row>
      <xdr:rowOff>154381</xdr:rowOff>
    </xdr:to>
    <xdr:sp macro="" textlink="">
      <xdr:nvSpPr>
        <xdr:cNvPr id="315" name="楕円 314"/>
        <xdr:cNvSpPr/>
      </xdr:nvSpPr>
      <xdr:spPr>
        <a:xfrm>
          <a:off x="8699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145508</xdr:rowOff>
    </xdr:from>
    <xdr:ext cx="313932" cy="259045"/>
    <xdr:sp macro="" textlink="">
      <xdr:nvSpPr>
        <xdr:cNvPr id="316" name="テキスト ボックス 315"/>
        <xdr:cNvSpPr txBox="1"/>
      </xdr:nvSpPr>
      <xdr:spPr>
        <a:xfrm>
          <a:off x="8593333" y="66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55525</xdr:rowOff>
    </xdr:from>
    <xdr:to>
      <xdr:col>41</xdr:col>
      <xdr:colOff>101600</xdr:colOff>
      <xdr:row>38</xdr:row>
      <xdr:rowOff>157125</xdr:rowOff>
    </xdr:to>
    <xdr:sp macro="" textlink="">
      <xdr:nvSpPr>
        <xdr:cNvPr id="317" name="楕円 316"/>
        <xdr:cNvSpPr/>
      </xdr:nvSpPr>
      <xdr:spPr>
        <a:xfrm>
          <a:off x="7810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148252</xdr:rowOff>
    </xdr:from>
    <xdr:ext cx="313932" cy="259045"/>
    <xdr:sp macro="" textlink="">
      <xdr:nvSpPr>
        <xdr:cNvPr id="318" name="テキスト ボックス 317"/>
        <xdr:cNvSpPr txBox="1"/>
      </xdr:nvSpPr>
      <xdr:spPr>
        <a:xfrm>
          <a:off x="7704333" y="6663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53239</xdr:rowOff>
    </xdr:from>
    <xdr:to>
      <xdr:col>36</xdr:col>
      <xdr:colOff>165100</xdr:colOff>
      <xdr:row>38</xdr:row>
      <xdr:rowOff>154839</xdr:rowOff>
    </xdr:to>
    <xdr:sp macro="" textlink="">
      <xdr:nvSpPr>
        <xdr:cNvPr id="319" name="楕円 318"/>
        <xdr:cNvSpPr/>
      </xdr:nvSpPr>
      <xdr:spPr>
        <a:xfrm>
          <a:off x="6921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145966</xdr:rowOff>
    </xdr:from>
    <xdr:ext cx="313932" cy="259045"/>
    <xdr:sp macro="" textlink="">
      <xdr:nvSpPr>
        <xdr:cNvPr id="320" name="テキスト ボックス 319"/>
        <xdr:cNvSpPr txBox="1"/>
      </xdr:nvSpPr>
      <xdr:spPr>
        <a:xfrm>
          <a:off x="6815333" y="6661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4" name="直線コネクタ 343"/>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5" name="農林水産業費最小値テキスト"/>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6" name="直線コネクタ 345"/>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7" name="農林水産業費最大値テキスト"/>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8" name="直線コネクタ 347"/>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147041</xdr:rowOff>
    </xdr:from>
    <xdr:to>
      <xdr:col>55</xdr:col>
      <xdr:colOff>0</xdr:colOff>
      <xdr:row>56</xdr:row>
      <xdr:rowOff>52845</xdr:rowOff>
    </xdr:to>
    <xdr:cxnSp macro="">
      <xdr:nvCxnSpPr>
        <xdr:cNvPr id="349" name="直線コネクタ 348"/>
        <xdr:cNvCxnSpPr/>
      </xdr:nvCxnSpPr>
      <xdr:spPr>
        <a:xfrm>
          <a:off x="9639300" y="9576791"/>
          <a:ext cx="8382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50" name="農林水産業費平均値テキスト"/>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51" name="フローチャート: 判断 350"/>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147041</xdr:rowOff>
    </xdr:from>
    <xdr:to>
      <xdr:col>50</xdr:col>
      <xdr:colOff>114300</xdr:colOff>
      <xdr:row>56</xdr:row>
      <xdr:rowOff>91440</xdr:rowOff>
    </xdr:to>
    <xdr:cxnSp macro="">
      <xdr:nvCxnSpPr>
        <xdr:cNvPr id="352" name="直線コネクタ 351"/>
        <xdr:cNvCxnSpPr/>
      </xdr:nvCxnSpPr>
      <xdr:spPr>
        <a:xfrm flipV="1">
          <a:off x="8750300" y="9576791"/>
          <a:ext cx="889000" cy="1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3" name="フローチャート: 判断 352"/>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4" name="テキスト ボックス 353"/>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51321</xdr:rowOff>
    </xdr:from>
    <xdr:to>
      <xdr:col>45</xdr:col>
      <xdr:colOff>177800</xdr:colOff>
      <xdr:row>56</xdr:row>
      <xdr:rowOff>91440</xdr:rowOff>
    </xdr:to>
    <xdr:cxnSp macro="">
      <xdr:nvCxnSpPr>
        <xdr:cNvPr id="355" name="直線コネクタ 354"/>
        <xdr:cNvCxnSpPr/>
      </xdr:nvCxnSpPr>
      <xdr:spPr>
        <a:xfrm>
          <a:off x="7861300" y="9652521"/>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6" name="フローチャート: 判断 355"/>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7" name="テキスト ボックス 356"/>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51321</xdr:rowOff>
    </xdr:from>
    <xdr:to>
      <xdr:col>41</xdr:col>
      <xdr:colOff>50800</xdr:colOff>
      <xdr:row>57</xdr:row>
      <xdr:rowOff>45504</xdr:rowOff>
    </xdr:to>
    <xdr:cxnSp macro="">
      <xdr:nvCxnSpPr>
        <xdr:cNvPr id="358" name="直線コネクタ 357"/>
        <xdr:cNvCxnSpPr/>
      </xdr:nvCxnSpPr>
      <xdr:spPr>
        <a:xfrm flipV="1">
          <a:off x="6972300" y="9652521"/>
          <a:ext cx="889000" cy="1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9" name="フローチャート: 判断 358"/>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20731</xdr:rowOff>
    </xdr:from>
    <xdr:ext cx="534377" cy="259045"/>
    <xdr:sp macro="" textlink="">
      <xdr:nvSpPr>
        <xdr:cNvPr id="360" name="テキスト ボックス 359"/>
        <xdr:cNvSpPr txBox="1"/>
      </xdr:nvSpPr>
      <xdr:spPr>
        <a:xfrm>
          <a:off x="7594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61" name="フローチャート: 判断 360"/>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62" name="テキスト ボックス 361"/>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2045</xdr:rowOff>
    </xdr:from>
    <xdr:to>
      <xdr:col>55</xdr:col>
      <xdr:colOff>50800</xdr:colOff>
      <xdr:row>56</xdr:row>
      <xdr:rowOff>103645</xdr:rowOff>
    </xdr:to>
    <xdr:sp macro="" textlink="">
      <xdr:nvSpPr>
        <xdr:cNvPr id="368" name="楕円 367"/>
        <xdr:cNvSpPr/>
      </xdr:nvSpPr>
      <xdr:spPr>
        <a:xfrm>
          <a:off x="10426700" y="96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24922</xdr:rowOff>
    </xdr:from>
    <xdr:ext cx="534377" cy="259045"/>
    <xdr:sp macro="" textlink="">
      <xdr:nvSpPr>
        <xdr:cNvPr id="369" name="農林水産業費該当値テキスト"/>
        <xdr:cNvSpPr txBox="1"/>
      </xdr:nvSpPr>
      <xdr:spPr>
        <a:xfrm>
          <a:off x="10528300" y="945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96241</xdr:rowOff>
    </xdr:from>
    <xdr:to>
      <xdr:col>50</xdr:col>
      <xdr:colOff>165100</xdr:colOff>
      <xdr:row>56</xdr:row>
      <xdr:rowOff>26391</xdr:rowOff>
    </xdr:to>
    <xdr:sp macro="" textlink="">
      <xdr:nvSpPr>
        <xdr:cNvPr id="370" name="楕円 369"/>
        <xdr:cNvSpPr/>
      </xdr:nvSpPr>
      <xdr:spPr>
        <a:xfrm>
          <a:off x="9588500" y="95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42918</xdr:rowOff>
    </xdr:from>
    <xdr:ext cx="534377" cy="259045"/>
    <xdr:sp macro="" textlink="">
      <xdr:nvSpPr>
        <xdr:cNvPr id="371" name="テキスト ボックス 370"/>
        <xdr:cNvSpPr txBox="1"/>
      </xdr:nvSpPr>
      <xdr:spPr>
        <a:xfrm>
          <a:off x="9372111" y="9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40640</xdr:rowOff>
    </xdr:from>
    <xdr:to>
      <xdr:col>46</xdr:col>
      <xdr:colOff>38100</xdr:colOff>
      <xdr:row>56</xdr:row>
      <xdr:rowOff>142240</xdr:rowOff>
    </xdr:to>
    <xdr:sp macro="" textlink="">
      <xdr:nvSpPr>
        <xdr:cNvPr id="372" name="楕円 371"/>
        <xdr:cNvSpPr/>
      </xdr:nvSpPr>
      <xdr:spPr>
        <a:xfrm>
          <a:off x="869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158767</xdr:rowOff>
    </xdr:from>
    <xdr:ext cx="534377" cy="259045"/>
    <xdr:sp macro="" textlink="">
      <xdr:nvSpPr>
        <xdr:cNvPr id="373" name="テキスト ボックス 372"/>
        <xdr:cNvSpPr txBox="1"/>
      </xdr:nvSpPr>
      <xdr:spPr>
        <a:xfrm>
          <a:off x="8483111" y="94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521</xdr:rowOff>
    </xdr:from>
    <xdr:to>
      <xdr:col>41</xdr:col>
      <xdr:colOff>101600</xdr:colOff>
      <xdr:row>56</xdr:row>
      <xdr:rowOff>102121</xdr:rowOff>
    </xdr:to>
    <xdr:sp macro="" textlink="">
      <xdr:nvSpPr>
        <xdr:cNvPr id="374" name="楕円 373"/>
        <xdr:cNvSpPr/>
      </xdr:nvSpPr>
      <xdr:spPr>
        <a:xfrm>
          <a:off x="7810500" y="96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118648</xdr:rowOff>
    </xdr:from>
    <xdr:ext cx="534377" cy="259045"/>
    <xdr:sp macro="" textlink="">
      <xdr:nvSpPr>
        <xdr:cNvPr id="375" name="テキスト ボックス 374"/>
        <xdr:cNvSpPr txBox="1"/>
      </xdr:nvSpPr>
      <xdr:spPr>
        <a:xfrm>
          <a:off x="7594111" y="93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166154</xdr:rowOff>
    </xdr:from>
    <xdr:to>
      <xdr:col>36</xdr:col>
      <xdr:colOff>165100</xdr:colOff>
      <xdr:row>57</xdr:row>
      <xdr:rowOff>96304</xdr:rowOff>
    </xdr:to>
    <xdr:sp macro="" textlink="">
      <xdr:nvSpPr>
        <xdr:cNvPr id="376" name="楕円 375"/>
        <xdr:cNvSpPr/>
      </xdr:nvSpPr>
      <xdr:spPr>
        <a:xfrm>
          <a:off x="6921500" y="97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87431</xdr:rowOff>
    </xdr:from>
    <xdr:ext cx="534377" cy="259045"/>
    <xdr:sp macro="" textlink="">
      <xdr:nvSpPr>
        <xdr:cNvPr id="377" name="テキスト ボックス 376"/>
        <xdr:cNvSpPr txBox="1"/>
      </xdr:nvSpPr>
      <xdr:spPr>
        <a:xfrm>
          <a:off x="6705111" y="98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3" name="直線コネクタ 402"/>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4" name="商工費最小値テキスト"/>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5" name="直線コネクタ 404"/>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6" name="商工費最大値テキスト"/>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7" name="直線コネクタ 406"/>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28502</xdr:rowOff>
    </xdr:from>
    <xdr:to>
      <xdr:col>55</xdr:col>
      <xdr:colOff>0</xdr:colOff>
      <xdr:row>78</xdr:row>
      <xdr:rowOff>64818</xdr:rowOff>
    </xdr:to>
    <xdr:cxnSp macro="">
      <xdr:nvCxnSpPr>
        <xdr:cNvPr id="408" name="直線コネクタ 407"/>
        <xdr:cNvCxnSpPr/>
      </xdr:nvCxnSpPr>
      <xdr:spPr>
        <a:xfrm>
          <a:off x="9639300" y="13401602"/>
          <a:ext cx="8382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9" name="商工費平均値テキスト"/>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10" name="フローチャート: 判断 409"/>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169320</xdr:rowOff>
    </xdr:from>
    <xdr:to>
      <xdr:col>50</xdr:col>
      <xdr:colOff>114300</xdr:colOff>
      <xdr:row>78</xdr:row>
      <xdr:rowOff>28502</xdr:rowOff>
    </xdr:to>
    <xdr:cxnSp macro="">
      <xdr:nvCxnSpPr>
        <xdr:cNvPr id="411" name="直線コネクタ 410"/>
        <xdr:cNvCxnSpPr/>
      </xdr:nvCxnSpPr>
      <xdr:spPr>
        <a:xfrm>
          <a:off x="8750300" y="1337097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2" name="フローチャート: 判断 411"/>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13" name="テキスト ボックス 412"/>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169320</xdr:rowOff>
    </xdr:from>
    <xdr:to>
      <xdr:col>45</xdr:col>
      <xdr:colOff>177800</xdr:colOff>
      <xdr:row>78</xdr:row>
      <xdr:rowOff>134508</xdr:rowOff>
    </xdr:to>
    <xdr:cxnSp macro="">
      <xdr:nvCxnSpPr>
        <xdr:cNvPr id="414" name="直線コネクタ 413"/>
        <xdr:cNvCxnSpPr/>
      </xdr:nvCxnSpPr>
      <xdr:spPr>
        <a:xfrm flipV="1">
          <a:off x="7861300" y="13370970"/>
          <a:ext cx="8890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5" name="フローチャート: 判断 414"/>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6" name="テキスト ボックス 415"/>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169255</xdr:rowOff>
    </xdr:from>
    <xdr:to>
      <xdr:col>41</xdr:col>
      <xdr:colOff>50800</xdr:colOff>
      <xdr:row>78</xdr:row>
      <xdr:rowOff>134508</xdr:rowOff>
    </xdr:to>
    <xdr:cxnSp macro="">
      <xdr:nvCxnSpPr>
        <xdr:cNvPr id="417" name="直線コネクタ 416"/>
        <xdr:cNvCxnSpPr/>
      </xdr:nvCxnSpPr>
      <xdr:spPr>
        <a:xfrm>
          <a:off x="6972300" y="13199455"/>
          <a:ext cx="8890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8" name="フローチャート: 判断 417"/>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9" name="テキスト ボックス 418"/>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20" name="フローチャート: 判断 419"/>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21" name="テキスト ボックス 420"/>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14018</xdr:rowOff>
    </xdr:from>
    <xdr:to>
      <xdr:col>55</xdr:col>
      <xdr:colOff>50800</xdr:colOff>
      <xdr:row>78</xdr:row>
      <xdr:rowOff>115618</xdr:rowOff>
    </xdr:to>
    <xdr:sp macro="" textlink="">
      <xdr:nvSpPr>
        <xdr:cNvPr id="427" name="楕円 426"/>
        <xdr:cNvSpPr/>
      </xdr:nvSpPr>
      <xdr:spPr>
        <a:xfrm>
          <a:off x="10426700" y="133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100395</xdr:rowOff>
    </xdr:from>
    <xdr:ext cx="469744" cy="259045"/>
    <xdr:sp macro="" textlink="">
      <xdr:nvSpPr>
        <xdr:cNvPr id="428" name="商工費該当値テキスト"/>
        <xdr:cNvSpPr txBox="1"/>
      </xdr:nvSpPr>
      <xdr:spPr>
        <a:xfrm>
          <a:off x="10528300" y="133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149152</xdr:rowOff>
    </xdr:from>
    <xdr:to>
      <xdr:col>50</xdr:col>
      <xdr:colOff>165100</xdr:colOff>
      <xdr:row>78</xdr:row>
      <xdr:rowOff>79302</xdr:rowOff>
    </xdr:to>
    <xdr:sp macro="" textlink="">
      <xdr:nvSpPr>
        <xdr:cNvPr id="429" name="楕円 428"/>
        <xdr:cNvSpPr/>
      </xdr:nvSpPr>
      <xdr:spPr>
        <a:xfrm>
          <a:off x="9588500" y="133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70429</xdr:rowOff>
    </xdr:from>
    <xdr:ext cx="469744" cy="259045"/>
    <xdr:sp macro="" textlink="">
      <xdr:nvSpPr>
        <xdr:cNvPr id="430" name="テキスト ボックス 429"/>
        <xdr:cNvSpPr txBox="1"/>
      </xdr:nvSpPr>
      <xdr:spPr>
        <a:xfrm>
          <a:off x="9404428" y="1344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118520</xdr:rowOff>
    </xdr:from>
    <xdr:to>
      <xdr:col>46</xdr:col>
      <xdr:colOff>38100</xdr:colOff>
      <xdr:row>78</xdr:row>
      <xdr:rowOff>48670</xdr:rowOff>
    </xdr:to>
    <xdr:sp macro="" textlink="">
      <xdr:nvSpPr>
        <xdr:cNvPr id="431" name="楕円 430"/>
        <xdr:cNvSpPr/>
      </xdr:nvSpPr>
      <xdr:spPr>
        <a:xfrm>
          <a:off x="8699500" y="13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39797</xdr:rowOff>
    </xdr:from>
    <xdr:ext cx="469744" cy="259045"/>
    <xdr:sp macro="" textlink="">
      <xdr:nvSpPr>
        <xdr:cNvPr id="432" name="テキスト ボックス 431"/>
        <xdr:cNvSpPr txBox="1"/>
      </xdr:nvSpPr>
      <xdr:spPr>
        <a:xfrm>
          <a:off x="8515428" y="1341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83708</xdr:rowOff>
    </xdr:from>
    <xdr:to>
      <xdr:col>41</xdr:col>
      <xdr:colOff>101600</xdr:colOff>
      <xdr:row>79</xdr:row>
      <xdr:rowOff>13858</xdr:rowOff>
    </xdr:to>
    <xdr:sp macro="" textlink="">
      <xdr:nvSpPr>
        <xdr:cNvPr id="433" name="楕円 432"/>
        <xdr:cNvSpPr/>
      </xdr:nvSpPr>
      <xdr:spPr>
        <a:xfrm>
          <a:off x="7810500" y="13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4985</xdr:rowOff>
    </xdr:from>
    <xdr:ext cx="469744" cy="259045"/>
    <xdr:sp macro="" textlink="">
      <xdr:nvSpPr>
        <xdr:cNvPr id="434" name="テキスト ボックス 433"/>
        <xdr:cNvSpPr txBox="1"/>
      </xdr:nvSpPr>
      <xdr:spPr>
        <a:xfrm>
          <a:off x="7626428" y="1354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118455</xdr:rowOff>
    </xdr:from>
    <xdr:to>
      <xdr:col>36</xdr:col>
      <xdr:colOff>165100</xdr:colOff>
      <xdr:row>77</xdr:row>
      <xdr:rowOff>48605</xdr:rowOff>
    </xdr:to>
    <xdr:sp macro="" textlink="">
      <xdr:nvSpPr>
        <xdr:cNvPr id="435" name="楕円 434"/>
        <xdr:cNvSpPr/>
      </xdr:nvSpPr>
      <xdr:spPr>
        <a:xfrm>
          <a:off x="6921500" y="13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39732</xdr:rowOff>
    </xdr:from>
    <xdr:ext cx="534377" cy="259045"/>
    <xdr:sp macro="" textlink="">
      <xdr:nvSpPr>
        <xdr:cNvPr id="436" name="テキスト ボックス 435"/>
        <xdr:cNvSpPr txBox="1"/>
      </xdr:nvSpPr>
      <xdr:spPr>
        <a:xfrm>
          <a:off x="6705111" y="132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61" name="直線コネクタ 460"/>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2" name="土木費最小値テキスト"/>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3" name="直線コネクタ 462"/>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4" name="土木費最大値テキスト"/>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5" name="直線コネクタ 464"/>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123298</xdr:rowOff>
    </xdr:from>
    <xdr:to>
      <xdr:col>55</xdr:col>
      <xdr:colOff>0</xdr:colOff>
      <xdr:row>90</xdr:row>
      <xdr:rowOff>38412</xdr:rowOff>
    </xdr:to>
    <xdr:cxnSp macro="">
      <xdr:nvCxnSpPr>
        <xdr:cNvPr id="466" name="直線コネクタ 465"/>
        <xdr:cNvCxnSpPr/>
      </xdr:nvCxnSpPr>
      <xdr:spPr>
        <a:xfrm>
          <a:off x="9639300" y="15382348"/>
          <a:ext cx="8382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40485</xdr:rowOff>
    </xdr:from>
    <xdr:ext cx="534377" cy="259045"/>
    <xdr:sp macro="" textlink="">
      <xdr:nvSpPr>
        <xdr:cNvPr id="467" name="土木費平均値テキスト"/>
        <xdr:cNvSpPr txBox="1"/>
      </xdr:nvSpPr>
      <xdr:spPr>
        <a:xfrm>
          <a:off x="10528300" y="16156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8" name="フローチャート: 判断 467"/>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123298</xdr:rowOff>
    </xdr:from>
    <xdr:to>
      <xdr:col>50</xdr:col>
      <xdr:colOff>114300</xdr:colOff>
      <xdr:row>89</xdr:row>
      <xdr:rowOff>158807</xdr:rowOff>
    </xdr:to>
    <xdr:cxnSp macro="">
      <xdr:nvCxnSpPr>
        <xdr:cNvPr id="469" name="直線コネクタ 468"/>
        <xdr:cNvCxnSpPr/>
      </xdr:nvCxnSpPr>
      <xdr:spPr>
        <a:xfrm flipV="1">
          <a:off x="8750300" y="15382348"/>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70" name="フローチャート: 判断 469"/>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42239</xdr:rowOff>
    </xdr:from>
    <xdr:ext cx="534377" cy="259045"/>
    <xdr:sp macro="" textlink="">
      <xdr:nvSpPr>
        <xdr:cNvPr id="471" name="テキスト ボックス 470"/>
        <xdr:cNvSpPr txBox="1"/>
      </xdr:nvSpPr>
      <xdr:spPr>
        <a:xfrm>
          <a:off x="9372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158807</xdr:rowOff>
    </xdr:from>
    <xdr:to>
      <xdr:col>45</xdr:col>
      <xdr:colOff>177800</xdr:colOff>
      <xdr:row>94</xdr:row>
      <xdr:rowOff>83122</xdr:rowOff>
    </xdr:to>
    <xdr:cxnSp macro="">
      <xdr:nvCxnSpPr>
        <xdr:cNvPr id="472" name="直線コネクタ 471"/>
        <xdr:cNvCxnSpPr/>
      </xdr:nvCxnSpPr>
      <xdr:spPr>
        <a:xfrm flipV="1">
          <a:off x="7861300" y="15417857"/>
          <a:ext cx="889000" cy="7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73" name="フローチャート: 判断 472"/>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12234</xdr:rowOff>
    </xdr:from>
    <xdr:ext cx="534377" cy="259045"/>
    <xdr:sp macro="" textlink="">
      <xdr:nvSpPr>
        <xdr:cNvPr id="474" name="テキスト ボックス 473"/>
        <xdr:cNvSpPr txBox="1"/>
      </xdr:nvSpPr>
      <xdr:spPr>
        <a:xfrm>
          <a:off x="8483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2863</xdr:rowOff>
    </xdr:from>
    <xdr:to>
      <xdr:col>41</xdr:col>
      <xdr:colOff>50800</xdr:colOff>
      <xdr:row>94</xdr:row>
      <xdr:rowOff>83122</xdr:rowOff>
    </xdr:to>
    <xdr:cxnSp macro="">
      <xdr:nvCxnSpPr>
        <xdr:cNvPr id="475" name="直線コネクタ 474"/>
        <xdr:cNvCxnSpPr/>
      </xdr:nvCxnSpPr>
      <xdr:spPr>
        <a:xfrm>
          <a:off x="6972300" y="15947713"/>
          <a:ext cx="889000" cy="2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6" name="フローチャート: 判断 475"/>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7" name="テキスト ボックス 476"/>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8" name="フローチャート: 判断 477"/>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9" name="テキスト ボックス 478"/>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159062</xdr:rowOff>
    </xdr:from>
    <xdr:to>
      <xdr:col>55</xdr:col>
      <xdr:colOff>50800</xdr:colOff>
      <xdr:row>90</xdr:row>
      <xdr:rowOff>89212</xdr:rowOff>
    </xdr:to>
    <xdr:sp macro="" textlink="">
      <xdr:nvSpPr>
        <xdr:cNvPr id="485" name="楕円 484"/>
        <xdr:cNvSpPr/>
      </xdr:nvSpPr>
      <xdr:spPr>
        <a:xfrm>
          <a:off x="10426700" y="15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112089</xdr:rowOff>
    </xdr:from>
    <xdr:ext cx="599010" cy="259045"/>
    <xdr:sp macro="" textlink="">
      <xdr:nvSpPr>
        <xdr:cNvPr id="486" name="土木費該当値テキスト"/>
        <xdr:cNvSpPr txBox="1"/>
      </xdr:nvSpPr>
      <xdr:spPr>
        <a:xfrm>
          <a:off x="10528300" y="1537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72498</xdr:rowOff>
    </xdr:from>
    <xdr:to>
      <xdr:col>50</xdr:col>
      <xdr:colOff>165100</xdr:colOff>
      <xdr:row>90</xdr:row>
      <xdr:rowOff>2648</xdr:rowOff>
    </xdr:to>
    <xdr:sp macro="" textlink="">
      <xdr:nvSpPr>
        <xdr:cNvPr id="487" name="楕円 486"/>
        <xdr:cNvSpPr/>
      </xdr:nvSpPr>
      <xdr:spPr>
        <a:xfrm>
          <a:off x="9588500" y="153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19175</xdr:rowOff>
    </xdr:from>
    <xdr:ext cx="599010" cy="259045"/>
    <xdr:sp macro="" textlink="">
      <xdr:nvSpPr>
        <xdr:cNvPr id="488" name="テキスト ボックス 487"/>
        <xdr:cNvSpPr txBox="1"/>
      </xdr:nvSpPr>
      <xdr:spPr>
        <a:xfrm>
          <a:off x="9339795" y="151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108007</xdr:rowOff>
    </xdr:from>
    <xdr:to>
      <xdr:col>46</xdr:col>
      <xdr:colOff>38100</xdr:colOff>
      <xdr:row>90</xdr:row>
      <xdr:rowOff>38157</xdr:rowOff>
    </xdr:to>
    <xdr:sp macro="" textlink="">
      <xdr:nvSpPr>
        <xdr:cNvPr id="489" name="楕円 488"/>
        <xdr:cNvSpPr/>
      </xdr:nvSpPr>
      <xdr:spPr>
        <a:xfrm>
          <a:off x="8699500" y="153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54684</xdr:rowOff>
    </xdr:from>
    <xdr:ext cx="599010" cy="259045"/>
    <xdr:sp macro="" textlink="">
      <xdr:nvSpPr>
        <xdr:cNvPr id="490" name="テキスト ボックス 489"/>
        <xdr:cNvSpPr txBox="1"/>
      </xdr:nvSpPr>
      <xdr:spPr>
        <a:xfrm>
          <a:off x="8450795" y="1514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32322</xdr:rowOff>
    </xdr:from>
    <xdr:to>
      <xdr:col>41</xdr:col>
      <xdr:colOff>101600</xdr:colOff>
      <xdr:row>94</xdr:row>
      <xdr:rowOff>133922</xdr:rowOff>
    </xdr:to>
    <xdr:sp macro="" textlink="">
      <xdr:nvSpPr>
        <xdr:cNvPr id="491" name="楕円 490"/>
        <xdr:cNvSpPr/>
      </xdr:nvSpPr>
      <xdr:spPr>
        <a:xfrm>
          <a:off x="78105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125049</xdr:rowOff>
    </xdr:from>
    <xdr:ext cx="534377" cy="259045"/>
    <xdr:sp macro="" textlink="">
      <xdr:nvSpPr>
        <xdr:cNvPr id="492" name="テキスト ボックス 491"/>
        <xdr:cNvSpPr txBox="1"/>
      </xdr:nvSpPr>
      <xdr:spPr>
        <a:xfrm>
          <a:off x="7594111" y="162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123513</xdr:rowOff>
    </xdr:from>
    <xdr:to>
      <xdr:col>36</xdr:col>
      <xdr:colOff>165100</xdr:colOff>
      <xdr:row>93</xdr:row>
      <xdr:rowOff>53663</xdr:rowOff>
    </xdr:to>
    <xdr:sp macro="" textlink="">
      <xdr:nvSpPr>
        <xdr:cNvPr id="493" name="楕円 492"/>
        <xdr:cNvSpPr/>
      </xdr:nvSpPr>
      <xdr:spPr>
        <a:xfrm>
          <a:off x="6921500" y="158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44790</xdr:rowOff>
    </xdr:from>
    <xdr:ext cx="534377" cy="259045"/>
    <xdr:sp macro="" textlink="">
      <xdr:nvSpPr>
        <xdr:cNvPr id="494" name="テキスト ボックス 493"/>
        <xdr:cNvSpPr txBox="1"/>
      </xdr:nvSpPr>
      <xdr:spPr>
        <a:xfrm>
          <a:off x="6705111" y="159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20" name="直線コネクタ 519"/>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21" name="消防費最小値テキスト"/>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2" name="直線コネクタ 521"/>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3" name="消防費最大値テキスト"/>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4" name="直線コネクタ 523"/>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33074</xdr:rowOff>
    </xdr:from>
    <xdr:to>
      <xdr:col>85</xdr:col>
      <xdr:colOff>127000</xdr:colOff>
      <xdr:row>37</xdr:row>
      <xdr:rowOff>102373</xdr:rowOff>
    </xdr:to>
    <xdr:cxnSp macro="">
      <xdr:nvCxnSpPr>
        <xdr:cNvPr id="525" name="直線コネクタ 524"/>
        <xdr:cNvCxnSpPr/>
      </xdr:nvCxnSpPr>
      <xdr:spPr>
        <a:xfrm flipV="1">
          <a:off x="15481300" y="6376724"/>
          <a:ext cx="838200" cy="6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6" name="消防費平均値テキスト"/>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7" name="フローチャート: 判断 526"/>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33205</xdr:rowOff>
    </xdr:from>
    <xdr:to>
      <xdr:col>81</xdr:col>
      <xdr:colOff>50800</xdr:colOff>
      <xdr:row>37</xdr:row>
      <xdr:rowOff>102373</xdr:rowOff>
    </xdr:to>
    <xdr:cxnSp macro="">
      <xdr:nvCxnSpPr>
        <xdr:cNvPr id="528" name="直線コネクタ 527"/>
        <xdr:cNvCxnSpPr/>
      </xdr:nvCxnSpPr>
      <xdr:spPr>
        <a:xfrm>
          <a:off x="14592300" y="6376855"/>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9" name="フローチャート: 判断 528"/>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30" name="テキスト ボックス 529"/>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33205</xdr:rowOff>
    </xdr:from>
    <xdr:to>
      <xdr:col>76</xdr:col>
      <xdr:colOff>114300</xdr:colOff>
      <xdr:row>37</xdr:row>
      <xdr:rowOff>37744</xdr:rowOff>
    </xdr:to>
    <xdr:cxnSp macro="">
      <xdr:nvCxnSpPr>
        <xdr:cNvPr id="531" name="直線コネクタ 530"/>
        <xdr:cNvCxnSpPr/>
      </xdr:nvCxnSpPr>
      <xdr:spPr>
        <a:xfrm flipV="1">
          <a:off x="13703300" y="6376855"/>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2" name="フローチャート: 判断 531"/>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33" name="テキスト ボックス 532"/>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37744</xdr:rowOff>
    </xdr:from>
    <xdr:to>
      <xdr:col>71</xdr:col>
      <xdr:colOff>177800</xdr:colOff>
      <xdr:row>37</xdr:row>
      <xdr:rowOff>47444</xdr:rowOff>
    </xdr:to>
    <xdr:cxnSp macro="">
      <xdr:nvCxnSpPr>
        <xdr:cNvPr id="534" name="直線コネクタ 533"/>
        <xdr:cNvCxnSpPr/>
      </xdr:nvCxnSpPr>
      <xdr:spPr>
        <a:xfrm flipV="1">
          <a:off x="12814300" y="6381394"/>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5" name="フローチャート: 判断 534"/>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6" name="テキスト ボックス 535"/>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7" name="フローチャート: 判断 536"/>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8" name="テキスト ボックス 537"/>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153724</xdr:rowOff>
    </xdr:from>
    <xdr:to>
      <xdr:col>85</xdr:col>
      <xdr:colOff>177800</xdr:colOff>
      <xdr:row>37</xdr:row>
      <xdr:rowOff>83874</xdr:rowOff>
    </xdr:to>
    <xdr:sp macro="" textlink="">
      <xdr:nvSpPr>
        <xdr:cNvPr id="544" name="楕円 543"/>
        <xdr:cNvSpPr/>
      </xdr:nvSpPr>
      <xdr:spPr>
        <a:xfrm>
          <a:off x="16268700" y="632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132151</xdr:rowOff>
    </xdr:from>
    <xdr:ext cx="534377" cy="259045"/>
    <xdr:sp macro="" textlink="">
      <xdr:nvSpPr>
        <xdr:cNvPr id="545" name="消防費該当値テキスト"/>
        <xdr:cNvSpPr txBox="1"/>
      </xdr:nvSpPr>
      <xdr:spPr>
        <a:xfrm>
          <a:off x="16370300" y="63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51573</xdr:rowOff>
    </xdr:from>
    <xdr:to>
      <xdr:col>81</xdr:col>
      <xdr:colOff>101600</xdr:colOff>
      <xdr:row>37</xdr:row>
      <xdr:rowOff>153173</xdr:rowOff>
    </xdr:to>
    <xdr:sp macro="" textlink="">
      <xdr:nvSpPr>
        <xdr:cNvPr id="546" name="楕円 545"/>
        <xdr:cNvSpPr/>
      </xdr:nvSpPr>
      <xdr:spPr>
        <a:xfrm>
          <a:off x="15430500" y="63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144300</xdr:rowOff>
    </xdr:from>
    <xdr:ext cx="534377" cy="259045"/>
    <xdr:sp macro="" textlink="">
      <xdr:nvSpPr>
        <xdr:cNvPr id="547" name="テキスト ボックス 546"/>
        <xdr:cNvSpPr txBox="1"/>
      </xdr:nvSpPr>
      <xdr:spPr>
        <a:xfrm>
          <a:off x="15214111" y="64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153855</xdr:rowOff>
    </xdr:from>
    <xdr:to>
      <xdr:col>76</xdr:col>
      <xdr:colOff>165100</xdr:colOff>
      <xdr:row>37</xdr:row>
      <xdr:rowOff>84005</xdr:rowOff>
    </xdr:to>
    <xdr:sp macro="" textlink="">
      <xdr:nvSpPr>
        <xdr:cNvPr id="548" name="楕円 547"/>
        <xdr:cNvSpPr/>
      </xdr:nvSpPr>
      <xdr:spPr>
        <a:xfrm>
          <a:off x="14541500" y="63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75132</xdr:rowOff>
    </xdr:from>
    <xdr:ext cx="534377" cy="259045"/>
    <xdr:sp macro="" textlink="">
      <xdr:nvSpPr>
        <xdr:cNvPr id="549" name="テキスト ボックス 548"/>
        <xdr:cNvSpPr txBox="1"/>
      </xdr:nvSpPr>
      <xdr:spPr>
        <a:xfrm>
          <a:off x="14325111" y="64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158394</xdr:rowOff>
    </xdr:from>
    <xdr:to>
      <xdr:col>72</xdr:col>
      <xdr:colOff>38100</xdr:colOff>
      <xdr:row>37</xdr:row>
      <xdr:rowOff>88544</xdr:rowOff>
    </xdr:to>
    <xdr:sp macro="" textlink="">
      <xdr:nvSpPr>
        <xdr:cNvPr id="550" name="楕円 549"/>
        <xdr:cNvSpPr/>
      </xdr:nvSpPr>
      <xdr:spPr>
        <a:xfrm>
          <a:off x="13652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79671</xdr:rowOff>
    </xdr:from>
    <xdr:ext cx="534377" cy="259045"/>
    <xdr:sp macro="" textlink="">
      <xdr:nvSpPr>
        <xdr:cNvPr id="551" name="テキスト ボックス 550"/>
        <xdr:cNvSpPr txBox="1"/>
      </xdr:nvSpPr>
      <xdr:spPr>
        <a:xfrm>
          <a:off x="13436111" y="64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168094</xdr:rowOff>
    </xdr:from>
    <xdr:to>
      <xdr:col>67</xdr:col>
      <xdr:colOff>101600</xdr:colOff>
      <xdr:row>37</xdr:row>
      <xdr:rowOff>98244</xdr:rowOff>
    </xdr:to>
    <xdr:sp macro="" textlink="">
      <xdr:nvSpPr>
        <xdr:cNvPr id="552" name="楕円 551"/>
        <xdr:cNvSpPr/>
      </xdr:nvSpPr>
      <xdr:spPr>
        <a:xfrm>
          <a:off x="12763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89371</xdr:rowOff>
    </xdr:from>
    <xdr:ext cx="534377" cy="259045"/>
    <xdr:sp macro="" textlink="">
      <xdr:nvSpPr>
        <xdr:cNvPr id="553" name="テキスト ボックス 552"/>
        <xdr:cNvSpPr txBox="1"/>
      </xdr:nvSpPr>
      <xdr:spPr>
        <a:xfrm>
          <a:off x="12547111"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5" name="直線コネクタ 564"/>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6" name="テキスト ボックス 565"/>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7" name="直線コネクタ 56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8" name="テキスト ボックス 567"/>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9" name="直線コネクタ 568"/>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0" name="テキスト ボックス 569"/>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3" name="直線コネクタ 572"/>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4" name="テキスト ボックス 573"/>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5" name="直線コネクタ 57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6" name="テキスト ボックス 575"/>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7" name="直線コネクタ 576"/>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8" name="テキスト ボックス 577"/>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2" name="直線コネクタ 581"/>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3" name="教育費最小値テキスト"/>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4" name="直線コネクタ 583"/>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5" name="教育費最大値テキスト"/>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6" name="直線コネクタ 585"/>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104553</xdr:rowOff>
    </xdr:from>
    <xdr:to>
      <xdr:col>85</xdr:col>
      <xdr:colOff>127000</xdr:colOff>
      <xdr:row>56</xdr:row>
      <xdr:rowOff>34130</xdr:rowOff>
    </xdr:to>
    <xdr:cxnSp macro="">
      <xdr:nvCxnSpPr>
        <xdr:cNvPr id="587" name="直線コネクタ 586"/>
        <xdr:cNvCxnSpPr/>
      </xdr:nvCxnSpPr>
      <xdr:spPr>
        <a:xfrm>
          <a:off x="15481300" y="9534303"/>
          <a:ext cx="838200" cy="10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8" name="教育費平均値テキスト"/>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9" name="フローチャート: 判断 588"/>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118069</xdr:rowOff>
    </xdr:from>
    <xdr:to>
      <xdr:col>81</xdr:col>
      <xdr:colOff>50800</xdr:colOff>
      <xdr:row>55</xdr:row>
      <xdr:rowOff>104553</xdr:rowOff>
    </xdr:to>
    <xdr:cxnSp macro="">
      <xdr:nvCxnSpPr>
        <xdr:cNvPr id="590" name="直線コネクタ 589"/>
        <xdr:cNvCxnSpPr/>
      </xdr:nvCxnSpPr>
      <xdr:spPr>
        <a:xfrm>
          <a:off x="14592300" y="9376369"/>
          <a:ext cx="889000" cy="15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91" name="フローチャート: 判断 590"/>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48610</xdr:rowOff>
    </xdr:from>
    <xdr:ext cx="534377" cy="259045"/>
    <xdr:sp macro="" textlink="">
      <xdr:nvSpPr>
        <xdr:cNvPr id="592" name="テキスト ボックス 591"/>
        <xdr:cNvSpPr txBox="1"/>
      </xdr:nvSpPr>
      <xdr:spPr>
        <a:xfrm>
          <a:off x="15214111" y="96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29243</xdr:rowOff>
    </xdr:from>
    <xdr:to>
      <xdr:col>76</xdr:col>
      <xdr:colOff>114300</xdr:colOff>
      <xdr:row>54</xdr:row>
      <xdr:rowOff>118069</xdr:rowOff>
    </xdr:to>
    <xdr:cxnSp macro="">
      <xdr:nvCxnSpPr>
        <xdr:cNvPr id="593" name="直線コネクタ 592"/>
        <xdr:cNvCxnSpPr/>
      </xdr:nvCxnSpPr>
      <xdr:spPr>
        <a:xfrm>
          <a:off x="13703300" y="9287543"/>
          <a:ext cx="889000" cy="8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4" name="フローチャート: 判断 593"/>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19235</xdr:rowOff>
    </xdr:from>
    <xdr:ext cx="534377" cy="259045"/>
    <xdr:sp macro="" textlink="">
      <xdr:nvSpPr>
        <xdr:cNvPr id="595" name="テキスト ボックス 594"/>
        <xdr:cNvSpPr txBox="1"/>
      </xdr:nvSpPr>
      <xdr:spPr>
        <a:xfrm>
          <a:off x="14325111" y="962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29243</xdr:rowOff>
    </xdr:from>
    <xdr:to>
      <xdr:col>71</xdr:col>
      <xdr:colOff>177800</xdr:colOff>
      <xdr:row>56</xdr:row>
      <xdr:rowOff>92766</xdr:rowOff>
    </xdr:to>
    <xdr:cxnSp macro="">
      <xdr:nvCxnSpPr>
        <xdr:cNvPr id="596" name="直線コネクタ 595"/>
        <xdr:cNvCxnSpPr/>
      </xdr:nvCxnSpPr>
      <xdr:spPr>
        <a:xfrm flipV="1">
          <a:off x="12814300" y="9287543"/>
          <a:ext cx="889000" cy="40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7" name="フローチャート: 判断 596"/>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70184</xdr:rowOff>
    </xdr:from>
    <xdr:ext cx="534377" cy="259045"/>
    <xdr:sp macro="" textlink="">
      <xdr:nvSpPr>
        <xdr:cNvPr id="598" name="テキスト ボックス 597"/>
        <xdr:cNvSpPr txBox="1"/>
      </xdr:nvSpPr>
      <xdr:spPr>
        <a:xfrm>
          <a:off x="13436111" y="96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9" name="フローチャート: 判断 598"/>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139336</xdr:rowOff>
    </xdr:from>
    <xdr:ext cx="534377" cy="259045"/>
    <xdr:sp macro="" textlink="">
      <xdr:nvSpPr>
        <xdr:cNvPr id="600" name="テキスト ボックス 599"/>
        <xdr:cNvSpPr txBox="1"/>
      </xdr:nvSpPr>
      <xdr:spPr>
        <a:xfrm>
          <a:off x="12547111" y="97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154780</xdr:rowOff>
    </xdr:from>
    <xdr:to>
      <xdr:col>85</xdr:col>
      <xdr:colOff>177800</xdr:colOff>
      <xdr:row>56</xdr:row>
      <xdr:rowOff>84930</xdr:rowOff>
    </xdr:to>
    <xdr:sp macro="" textlink="">
      <xdr:nvSpPr>
        <xdr:cNvPr id="606" name="楕円 605"/>
        <xdr:cNvSpPr/>
      </xdr:nvSpPr>
      <xdr:spPr>
        <a:xfrm>
          <a:off x="16268700" y="95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133207</xdr:rowOff>
    </xdr:from>
    <xdr:ext cx="534377" cy="259045"/>
    <xdr:sp macro="" textlink="">
      <xdr:nvSpPr>
        <xdr:cNvPr id="607" name="教育費該当値テキスト"/>
        <xdr:cNvSpPr txBox="1"/>
      </xdr:nvSpPr>
      <xdr:spPr>
        <a:xfrm>
          <a:off x="16370300" y="95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53753</xdr:rowOff>
    </xdr:from>
    <xdr:to>
      <xdr:col>81</xdr:col>
      <xdr:colOff>101600</xdr:colOff>
      <xdr:row>55</xdr:row>
      <xdr:rowOff>155353</xdr:rowOff>
    </xdr:to>
    <xdr:sp macro="" textlink="">
      <xdr:nvSpPr>
        <xdr:cNvPr id="608" name="楕円 607"/>
        <xdr:cNvSpPr/>
      </xdr:nvSpPr>
      <xdr:spPr>
        <a:xfrm>
          <a:off x="15430500" y="94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430</xdr:rowOff>
    </xdr:from>
    <xdr:ext cx="534377" cy="259045"/>
    <xdr:sp macro="" textlink="">
      <xdr:nvSpPr>
        <xdr:cNvPr id="609" name="テキスト ボックス 608"/>
        <xdr:cNvSpPr txBox="1"/>
      </xdr:nvSpPr>
      <xdr:spPr>
        <a:xfrm>
          <a:off x="15214111" y="925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67269</xdr:rowOff>
    </xdr:from>
    <xdr:to>
      <xdr:col>76</xdr:col>
      <xdr:colOff>165100</xdr:colOff>
      <xdr:row>54</xdr:row>
      <xdr:rowOff>168869</xdr:rowOff>
    </xdr:to>
    <xdr:sp macro="" textlink="">
      <xdr:nvSpPr>
        <xdr:cNvPr id="610" name="楕円 609"/>
        <xdr:cNvSpPr/>
      </xdr:nvSpPr>
      <xdr:spPr>
        <a:xfrm>
          <a:off x="14541500" y="93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13946</xdr:rowOff>
    </xdr:from>
    <xdr:ext cx="534377" cy="259045"/>
    <xdr:sp macro="" textlink="">
      <xdr:nvSpPr>
        <xdr:cNvPr id="611" name="テキスト ボックス 610"/>
        <xdr:cNvSpPr txBox="1"/>
      </xdr:nvSpPr>
      <xdr:spPr>
        <a:xfrm>
          <a:off x="14325111" y="91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149893</xdr:rowOff>
    </xdr:from>
    <xdr:to>
      <xdr:col>72</xdr:col>
      <xdr:colOff>38100</xdr:colOff>
      <xdr:row>54</xdr:row>
      <xdr:rowOff>80043</xdr:rowOff>
    </xdr:to>
    <xdr:sp macro="" textlink="">
      <xdr:nvSpPr>
        <xdr:cNvPr id="612" name="楕円 611"/>
        <xdr:cNvSpPr/>
      </xdr:nvSpPr>
      <xdr:spPr>
        <a:xfrm>
          <a:off x="13652500" y="923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96570</xdr:rowOff>
    </xdr:from>
    <xdr:ext cx="534377" cy="259045"/>
    <xdr:sp macro="" textlink="">
      <xdr:nvSpPr>
        <xdr:cNvPr id="613" name="テキスト ボックス 612"/>
        <xdr:cNvSpPr txBox="1"/>
      </xdr:nvSpPr>
      <xdr:spPr>
        <a:xfrm>
          <a:off x="13436111" y="90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41966</xdr:rowOff>
    </xdr:from>
    <xdr:to>
      <xdr:col>67</xdr:col>
      <xdr:colOff>101600</xdr:colOff>
      <xdr:row>56</xdr:row>
      <xdr:rowOff>143566</xdr:rowOff>
    </xdr:to>
    <xdr:sp macro="" textlink="">
      <xdr:nvSpPr>
        <xdr:cNvPr id="614" name="楕円 613"/>
        <xdr:cNvSpPr/>
      </xdr:nvSpPr>
      <xdr:spPr>
        <a:xfrm>
          <a:off x="12763500" y="96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160093</xdr:rowOff>
    </xdr:from>
    <xdr:ext cx="534377" cy="259045"/>
    <xdr:sp macro="" textlink="">
      <xdr:nvSpPr>
        <xdr:cNvPr id="615" name="テキスト ボックス 614"/>
        <xdr:cNvSpPr txBox="1"/>
      </xdr:nvSpPr>
      <xdr:spPr>
        <a:xfrm>
          <a:off x="12547111" y="94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7" name="直線コネクタ 636"/>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40" name="災害復旧費最大値テキスト"/>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41" name="直線コネクタ 640"/>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137643</xdr:rowOff>
    </xdr:from>
    <xdr:to>
      <xdr:col>85</xdr:col>
      <xdr:colOff>127000</xdr:colOff>
      <xdr:row>78</xdr:row>
      <xdr:rowOff>139700</xdr:rowOff>
    </xdr:to>
    <xdr:cxnSp macro="">
      <xdr:nvCxnSpPr>
        <xdr:cNvPr id="642" name="直線コネクタ 641"/>
        <xdr:cNvCxnSpPr/>
      </xdr:nvCxnSpPr>
      <xdr:spPr>
        <a:xfrm flipV="1">
          <a:off x="15481300" y="135107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43" name="災害復旧費平均値テキスト"/>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4" name="フローチャート: 判断 643"/>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47117</xdr:rowOff>
    </xdr:from>
    <xdr:to>
      <xdr:col>81</xdr:col>
      <xdr:colOff>50800</xdr:colOff>
      <xdr:row>78</xdr:row>
      <xdr:rowOff>139700</xdr:rowOff>
    </xdr:to>
    <xdr:cxnSp macro="">
      <xdr:nvCxnSpPr>
        <xdr:cNvPr id="645" name="直線コネクタ 644"/>
        <xdr:cNvCxnSpPr/>
      </xdr:nvCxnSpPr>
      <xdr:spPr>
        <a:xfrm>
          <a:off x="14592300" y="13420217"/>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6" name="フローチャート: 判断 645"/>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7" name="テキスト ボックス 646"/>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47117</xdr:rowOff>
    </xdr:from>
    <xdr:to>
      <xdr:col>76</xdr:col>
      <xdr:colOff>114300</xdr:colOff>
      <xdr:row>78</xdr:row>
      <xdr:rowOff>113731</xdr:rowOff>
    </xdr:to>
    <xdr:cxnSp macro="">
      <xdr:nvCxnSpPr>
        <xdr:cNvPr id="648" name="直線コネクタ 647"/>
        <xdr:cNvCxnSpPr/>
      </xdr:nvCxnSpPr>
      <xdr:spPr>
        <a:xfrm flipV="1">
          <a:off x="13703300" y="13420217"/>
          <a:ext cx="8890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9" name="フローチャート: 判断 648"/>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50" name="テキスト ボックス 649"/>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113731</xdr:rowOff>
    </xdr:from>
    <xdr:to>
      <xdr:col>71</xdr:col>
      <xdr:colOff>177800</xdr:colOff>
      <xdr:row>78</xdr:row>
      <xdr:rowOff>139700</xdr:rowOff>
    </xdr:to>
    <xdr:cxnSp macro="">
      <xdr:nvCxnSpPr>
        <xdr:cNvPr id="651" name="直線コネクタ 650"/>
        <xdr:cNvCxnSpPr/>
      </xdr:nvCxnSpPr>
      <xdr:spPr>
        <a:xfrm flipV="1">
          <a:off x="12814300" y="13486831"/>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52" name="フローチャート: 判断 651"/>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53" name="テキスト ボックス 652"/>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4" name="フローチャート: 判断 653"/>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5" name="テキスト ボックス 654"/>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86843</xdr:rowOff>
    </xdr:from>
    <xdr:to>
      <xdr:col>85</xdr:col>
      <xdr:colOff>177800</xdr:colOff>
      <xdr:row>79</xdr:row>
      <xdr:rowOff>16993</xdr:rowOff>
    </xdr:to>
    <xdr:sp macro="" textlink="">
      <xdr:nvSpPr>
        <xdr:cNvPr id="661" name="楕円 660"/>
        <xdr:cNvSpPr/>
      </xdr:nvSpPr>
      <xdr:spPr>
        <a:xfrm>
          <a:off x="162687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1770</xdr:rowOff>
    </xdr:from>
    <xdr:ext cx="313932" cy="259045"/>
    <xdr:sp macro="" textlink="">
      <xdr:nvSpPr>
        <xdr:cNvPr id="662" name="災害復旧費該当値テキスト"/>
        <xdr:cNvSpPr txBox="1"/>
      </xdr:nvSpPr>
      <xdr:spPr>
        <a:xfrm>
          <a:off x="16370300" y="13374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167767</xdr:rowOff>
    </xdr:from>
    <xdr:to>
      <xdr:col>76</xdr:col>
      <xdr:colOff>165100</xdr:colOff>
      <xdr:row>78</xdr:row>
      <xdr:rowOff>97917</xdr:rowOff>
    </xdr:to>
    <xdr:sp macro="" textlink="">
      <xdr:nvSpPr>
        <xdr:cNvPr id="665" name="楕円 664"/>
        <xdr:cNvSpPr/>
      </xdr:nvSpPr>
      <xdr:spPr>
        <a:xfrm>
          <a:off x="14541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89044</xdr:rowOff>
    </xdr:from>
    <xdr:ext cx="469744" cy="259045"/>
    <xdr:sp macro="" textlink="">
      <xdr:nvSpPr>
        <xdr:cNvPr id="666" name="テキスト ボックス 665"/>
        <xdr:cNvSpPr txBox="1"/>
      </xdr:nvSpPr>
      <xdr:spPr>
        <a:xfrm>
          <a:off x="14357428" y="1346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62931</xdr:rowOff>
    </xdr:from>
    <xdr:to>
      <xdr:col>72</xdr:col>
      <xdr:colOff>38100</xdr:colOff>
      <xdr:row>78</xdr:row>
      <xdr:rowOff>164531</xdr:rowOff>
    </xdr:to>
    <xdr:sp macro="" textlink="">
      <xdr:nvSpPr>
        <xdr:cNvPr id="667" name="楕円 666"/>
        <xdr:cNvSpPr/>
      </xdr:nvSpPr>
      <xdr:spPr>
        <a:xfrm>
          <a:off x="13652500" y="13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155658</xdr:rowOff>
    </xdr:from>
    <xdr:ext cx="378565" cy="259045"/>
    <xdr:sp macro="" textlink="">
      <xdr:nvSpPr>
        <xdr:cNvPr id="668" name="テキスト ボックス 667"/>
        <xdr:cNvSpPr txBox="1"/>
      </xdr:nvSpPr>
      <xdr:spPr>
        <a:xfrm>
          <a:off x="13514017" y="13528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4" name="直線コネクタ 693"/>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5" name="公債費最小値テキスト"/>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6" name="直線コネクタ 695"/>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7" name="公債費最大値テキスト"/>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8" name="直線コネクタ 697"/>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167500</xdr:rowOff>
    </xdr:from>
    <xdr:to>
      <xdr:col>85</xdr:col>
      <xdr:colOff>127000</xdr:colOff>
      <xdr:row>95</xdr:row>
      <xdr:rowOff>44856</xdr:rowOff>
    </xdr:to>
    <xdr:cxnSp macro="">
      <xdr:nvCxnSpPr>
        <xdr:cNvPr id="699" name="直線コネクタ 698"/>
        <xdr:cNvCxnSpPr/>
      </xdr:nvCxnSpPr>
      <xdr:spPr>
        <a:xfrm>
          <a:off x="15481300" y="16283800"/>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700" name="公債費平均値テキスト"/>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701" name="フローチャート: 判断 700"/>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167500</xdr:rowOff>
    </xdr:from>
    <xdr:to>
      <xdr:col>81</xdr:col>
      <xdr:colOff>50800</xdr:colOff>
      <xdr:row>95</xdr:row>
      <xdr:rowOff>28930</xdr:rowOff>
    </xdr:to>
    <xdr:cxnSp macro="">
      <xdr:nvCxnSpPr>
        <xdr:cNvPr id="702" name="直線コネクタ 701"/>
        <xdr:cNvCxnSpPr/>
      </xdr:nvCxnSpPr>
      <xdr:spPr>
        <a:xfrm flipV="1">
          <a:off x="14592300" y="16283800"/>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3" name="フローチャート: 判断 702"/>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704" name="テキスト ボックス 703"/>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154915</xdr:rowOff>
    </xdr:from>
    <xdr:to>
      <xdr:col>76</xdr:col>
      <xdr:colOff>114300</xdr:colOff>
      <xdr:row>95</xdr:row>
      <xdr:rowOff>28930</xdr:rowOff>
    </xdr:to>
    <xdr:cxnSp macro="">
      <xdr:nvCxnSpPr>
        <xdr:cNvPr id="705" name="直線コネクタ 704"/>
        <xdr:cNvCxnSpPr/>
      </xdr:nvCxnSpPr>
      <xdr:spPr>
        <a:xfrm>
          <a:off x="13703300" y="16271215"/>
          <a:ext cx="889000" cy="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6" name="フローチャート: 判断 705"/>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7" name="テキスト ボックス 706"/>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101397</xdr:rowOff>
    </xdr:from>
    <xdr:to>
      <xdr:col>71</xdr:col>
      <xdr:colOff>177800</xdr:colOff>
      <xdr:row>94</xdr:row>
      <xdr:rowOff>154915</xdr:rowOff>
    </xdr:to>
    <xdr:cxnSp macro="">
      <xdr:nvCxnSpPr>
        <xdr:cNvPr id="708" name="直線コネクタ 707"/>
        <xdr:cNvCxnSpPr/>
      </xdr:nvCxnSpPr>
      <xdr:spPr>
        <a:xfrm>
          <a:off x="12814300" y="16217697"/>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9" name="フローチャート: 判断 708"/>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69296</xdr:rowOff>
    </xdr:from>
    <xdr:ext cx="534377" cy="259045"/>
    <xdr:sp macro="" textlink="">
      <xdr:nvSpPr>
        <xdr:cNvPr id="710" name="テキスト ボックス 709"/>
        <xdr:cNvSpPr txBox="1"/>
      </xdr:nvSpPr>
      <xdr:spPr>
        <a:xfrm>
          <a:off x="13436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11" name="フローチャート: 判断 710"/>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65664</xdr:rowOff>
    </xdr:from>
    <xdr:ext cx="534377" cy="259045"/>
    <xdr:sp macro="" textlink="">
      <xdr:nvSpPr>
        <xdr:cNvPr id="712" name="テキスト ボックス 711"/>
        <xdr:cNvSpPr txBox="1"/>
      </xdr:nvSpPr>
      <xdr:spPr>
        <a:xfrm>
          <a:off x="12547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165506</xdr:rowOff>
    </xdr:from>
    <xdr:to>
      <xdr:col>85</xdr:col>
      <xdr:colOff>177800</xdr:colOff>
      <xdr:row>95</xdr:row>
      <xdr:rowOff>95656</xdr:rowOff>
    </xdr:to>
    <xdr:sp macro="" textlink="">
      <xdr:nvSpPr>
        <xdr:cNvPr id="718" name="楕円 717"/>
        <xdr:cNvSpPr/>
      </xdr:nvSpPr>
      <xdr:spPr>
        <a:xfrm>
          <a:off x="16268700" y="162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143933</xdr:rowOff>
    </xdr:from>
    <xdr:ext cx="534377" cy="259045"/>
    <xdr:sp macro="" textlink="">
      <xdr:nvSpPr>
        <xdr:cNvPr id="719" name="公債費該当値テキスト"/>
        <xdr:cNvSpPr txBox="1"/>
      </xdr:nvSpPr>
      <xdr:spPr>
        <a:xfrm>
          <a:off x="16370300"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116700</xdr:rowOff>
    </xdr:from>
    <xdr:to>
      <xdr:col>81</xdr:col>
      <xdr:colOff>101600</xdr:colOff>
      <xdr:row>95</xdr:row>
      <xdr:rowOff>46850</xdr:rowOff>
    </xdr:to>
    <xdr:sp macro="" textlink="">
      <xdr:nvSpPr>
        <xdr:cNvPr id="720" name="楕円 719"/>
        <xdr:cNvSpPr/>
      </xdr:nvSpPr>
      <xdr:spPr>
        <a:xfrm>
          <a:off x="15430500" y="162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37977</xdr:rowOff>
    </xdr:from>
    <xdr:ext cx="534377" cy="259045"/>
    <xdr:sp macro="" textlink="">
      <xdr:nvSpPr>
        <xdr:cNvPr id="721" name="テキスト ボックス 720"/>
        <xdr:cNvSpPr txBox="1"/>
      </xdr:nvSpPr>
      <xdr:spPr>
        <a:xfrm>
          <a:off x="15214111" y="163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149580</xdr:rowOff>
    </xdr:from>
    <xdr:to>
      <xdr:col>76</xdr:col>
      <xdr:colOff>165100</xdr:colOff>
      <xdr:row>95</xdr:row>
      <xdr:rowOff>79730</xdr:rowOff>
    </xdr:to>
    <xdr:sp macro="" textlink="">
      <xdr:nvSpPr>
        <xdr:cNvPr id="722" name="楕円 721"/>
        <xdr:cNvSpPr/>
      </xdr:nvSpPr>
      <xdr:spPr>
        <a:xfrm>
          <a:off x="14541500" y="162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70857</xdr:rowOff>
    </xdr:from>
    <xdr:ext cx="534377" cy="259045"/>
    <xdr:sp macro="" textlink="">
      <xdr:nvSpPr>
        <xdr:cNvPr id="723" name="テキスト ボックス 722"/>
        <xdr:cNvSpPr txBox="1"/>
      </xdr:nvSpPr>
      <xdr:spPr>
        <a:xfrm>
          <a:off x="14325111" y="163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104115</xdr:rowOff>
    </xdr:from>
    <xdr:to>
      <xdr:col>72</xdr:col>
      <xdr:colOff>38100</xdr:colOff>
      <xdr:row>95</xdr:row>
      <xdr:rowOff>34265</xdr:rowOff>
    </xdr:to>
    <xdr:sp macro="" textlink="">
      <xdr:nvSpPr>
        <xdr:cNvPr id="724" name="楕円 723"/>
        <xdr:cNvSpPr/>
      </xdr:nvSpPr>
      <xdr:spPr>
        <a:xfrm>
          <a:off x="1365250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50792</xdr:rowOff>
    </xdr:from>
    <xdr:ext cx="534377" cy="259045"/>
    <xdr:sp macro="" textlink="">
      <xdr:nvSpPr>
        <xdr:cNvPr id="725" name="テキスト ボックス 724"/>
        <xdr:cNvSpPr txBox="1"/>
      </xdr:nvSpPr>
      <xdr:spPr>
        <a:xfrm>
          <a:off x="1343611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50597</xdr:rowOff>
    </xdr:from>
    <xdr:to>
      <xdr:col>67</xdr:col>
      <xdr:colOff>101600</xdr:colOff>
      <xdr:row>94</xdr:row>
      <xdr:rowOff>152197</xdr:rowOff>
    </xdr:to>
    <xdr:sp macro="" textlink="">
      <xdr:nvSpPr>
        <xdr:cNvPr id="726" name="楕円 725"/>
        <xdr:cNvSpPr/>
      </xdr:nvSpPr>
      <xdr:spPr>
        <a:xfrm>
          <a:off x="12763500" y="161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168724</xdr:rowOff>
    </xdr:from>
    <xdr:ext cx="534377" cy="259045"/>
    <xdr:sp macro="" textlink="">
      <xdr:nvSpPr>
        <xdr:cNvPr id="727" name="テキスト ボックス 726"/>
        <xdr:cNvSpPr txBox="1"/>
      </xdr:nvSpPr>
      <xdr:spPr>
        <a:xfrm>
          <a:off x="12547111" y="159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9" name="直線コネクタ 748"/>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2" name="諸支出金最大値テキスト"/>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3" name="直線コネクタ 752"/>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61" name="フローチャート: 判断 760"/>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62" name="テキスト ボックス 761"/>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4" name="フローチャート: 判断 763"/>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65" name="テキスト ボックス 764"/>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6" name="フローチャート: 判断 765"/>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7" name="テキスト ボックス 766"/>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151,624</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9,998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％）減少した。類似団体内平均を上回っているが、これは財政調整基金への積立金が多額となっていることが要因と分析している。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161,641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5,164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％）減少した。低所得の子育て世帯に対する子育て世帯生活支援特別給付金給費事業費や子育て世帯等臨時特別支援事業費の減によるものである。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55,949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3,565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％）増加した。新型コロナワクチン接種事業のほか、各会計への繰出金の増によるものである。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39,839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6,083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％）減少した。大雪被害による大雪被災農業者緊急支援事業補助金等の皆減のためである。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101,317</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4,544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％）減少した。類似団体内で高い水準となっており、除雪対策費のほか、普通建設事業費が伸びているためと分析している。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財政調整基金残高については、歳計剰余金等の積立により、標準財政規模比で</a:t>
          </a:r>
          <a:r>
            <a:rPr kumimoji="1" lang="en-US" altLang="ja-JP" sz="1400">
              <a:latin typeface="ＭＳ ゴシック" pitchFamily="49" charset="-128"/>
              <a:ea typeface="ＭＳ ゴシック" pitchFamily="49" charset="-128"/>
            </a:rPr>
            <a:t>42.62</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％）と増加した。また、実質収支額は黒字であるが、一般財源の不足への対応として財政調整基金の取り崩しを前提した予算編成が続いており、平成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年度以降実質単年度収支は赤字となっている。なお、令和４年度においては、町税の増加から、実質単年度収支は</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全会計において、黒字を維持しており、連結実質赤字比率は生じていない。今後も黒字を維持するとともに、特別会計においては一般会計からの法定外繰出の抑制を図りながら健全経営に努める。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元利償還金は年々減少傾向にあるが、起債抑制により算入公債費等も同様に減少しているため、分子全体としては、同水準の額で推移している。</a:t>
          </a:r>
        </a:p>
        <a:p>
          <a:r>
            <a:rPr kumimoji="1" lang="ja-JP" altLang="en-US" sz="1400">
              <a:latin typeface="ＭＳ ゴシック" pitchFamily="49" charset="-128"/>
              <a:ea typeface="ＭＳ ゴシック" pitchFamily="49" charset="-128"/>
            </a:rPr>
            <a:t>　また、公営企業債の元利償還金に対する繰入金については、同水準の額で推移しているが、診療所の医療機器更新や下水道施設整備により、今後も継続した起債発行が見込まれていることから、計画的な借入により健全な行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分子構造の大部分を占めている一般会計等に係る地方債残高及び公営企業債等繰入見込額については、年々減少傾向にある。</a:t>
          </a:r>
        </a:p>
        <a:p>
          <a:r>
            <a:rPr kumimoji="1" lang="ja-JP" altLang="en-US" sz="1400">
              <a:latin typeface="ＭＳ ゴシック" pitchFamily="49" charset="-128"/>
              <a:ea typeface="ＭＳ ゴシック" pitchFamily="49" charset="-128"/>
            </a:rPr>
            <a:t>　今後も引き続き地方債元金償還額を下回る起債発行額となるよう抑制しながら地方債残高の圧縮に努める。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岩手県金ケ崎町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財政調整基金の積立による増額をはじめとして、各基金の残高が増加したことにより、基金全体として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税収変動等不測の事態に備えて財政調整基金の残高確保に努める一方、基金の使途の明確化を図るために特定目的基金の整理等を図っていきたい。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・公共施設維持整備基金：建築物等公共施設の適正な維持整備。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・ふるさと応援寄付基金：寄附金の適正な管理運用と、これを財源としたまちづくり事業の実施による個性豊かな活力あるふるさとづくりの推進。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・すこやか子ども基金：子育て支援事業推進。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・情報システム整備基金：情報システムの整備等に要する経費の財源。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・福祉対策基金：総合的な福祉対策の実施。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・今後の公共施設維持のために公共施設維持整備基金の残高を増加させた。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・ふるさと納税の増加に伴って基金積立金が増加した。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基金の使途の明確化を図るため、特定目的基金の整理等を図っていきたい。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当初予算（肉付け予算）の財源不足による取り崩し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695,093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千円のほか、新型コロナウイルス感染症対策等により年間で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794,028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千円を取り崩したが、決算剰余金のほか、町民税や固定資産税等が当初予算見込みよりも増額補正したこと等により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千円の積立を行った結果、全体として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今後も財源不足に伴う取り崩しが続くことが見込まれるが、計画的に積み立てを行うことにより、税収変動等不測の事態に備えて残高を確保するように努める。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年度の診療所建設費用に係る起債償還のため、当初予算で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千円を取り崩したが、事業費精査等による一般財源確保により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千円の積立を行った結果、対前年度に比べ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診療所会計の起債残高が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百万円であるため、今後の償還に向け、計画的に積立を行う。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15,239
15,054
179.76
10,449,020
10,144,558
295,122
5,549,825
6,500,321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有形固定資産減価償却率は類似団体より低い水準にあるが、上昇傾向にあり、類似団体平均値水準に近付いている。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それぞれの公共施設等は、個別施設計画に基づいて施設の維持管理を進めていく。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71" name="直線コネクタ 70"/>
        <xdr:cNvCxnSpPr/>
      </xdr:nvCxnSpPr>
      <xdr:spPr>
        <a:xfrm flipV="1">
          <a:off x="4206240" y="4549987"/>
          <a:ext cx="1270" cy="1387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2" name="有形固定資産減価償却率最小値テキスト"/>
        <xdr:cNvSpPr txBox="1"/>
      </xdr:nvSpPr>
      <xdr:spPr>
        <a:xfrm>
          <a:off x="4258945"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3" name="直線コネクタ 72"/>
        <xdr:cNvCxnSpPr/>
      </xdr:nvCxnSpPr>
      <xdr:spPr>
        <a:xfrm>
          <a:off x="4119245" y="59372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74" name="有形固定資産減価償却率最大値テキスト"/>
        <xdr:cNvSpPr txBox="1"/>
      </xdr:nvSpPr>
      <xdr:spPr>
        <a:xfrm>
          <a:off x="4258945" y="433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75" name="直線コネクタ 74"/>
        <xdr:cNvCxnSpPr/>
      </xdr:nvCxnSpPr>
      <xdr:spPr>
        <a:xfrm>
          <a:off x="4119245" y="45499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76" name="有形固定資産減価償却率平均値テキスト"/>
        <xdr:cNvSpPr txBox="1"/>
      </xdr:nvSpPr>
      <xdr:spPr>
        <a:xfrm>
          <a:off x="4258945" y="527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7" name="フローチャート: 判断 76"/>
        <xdr:cNvSpPr/>
      </xdr:nvSpPr>
      <xdr:spPr>
        <a:xfrm>
          <a:off x="415734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8" name="フローチャート: 判断 77"/>
        <xdr:cNvSpPr/>
      </xdr:nvSpPr>
      <xdr:spPr>
        <a:xfrm>
          <a:off x="3537585" y="52467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9" name="フローチャート: 判断 78"/>
        <xdr:cNvSpPr/>
      </xdr:nvSpPr>
      <xdr:spPr>
        <a:xfrm>
          <a:off x="2867025" y="5275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0" name="フローチャート: 判断 79"/>
        <xdr:cNvSpPr/>
      </xdr:nvSpPr>
      <xdr:spPr>
        <a:xfrm>
          <a:off x="219646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81" name="フローチャート: 判断 80"/>
        <xdr:cNvSpPr/>
      </xdr:nvSpPr>
      <xdr:spPr>
        <a:xfrm>
          <a:off x="1525905" y="5282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7" name="楕円 86"/>
        <xdr:cNvSpPr/>
      </xdr:nvSpPr>
      <xdr:spPr>
        <a:xfrm>
          <a:off x="4157345" y="5124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8" name="有形固定資産減価償却率該当値テキスト"/>
        <xdr:cNvSpPr txBox="1"/>
      </xdr:nvSpPr>
      <xdr:spPr>
        <a:xfrm>
          <a:off x="4258945" y="497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9" name="楕円 88"/>
        <xdr:cNvSpPr/>
      </xdr:nvSpPr>
      <xdr:spPr>
        <a:xfrm>
          <a:off x="3537585" y="5056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146262</xdr:rowOff>
    </xdr:to>
    <xdr:cxnSp macro="">
      <xdr:nvCxnSpPr>
        <xdr:cNvPr id="90" name="直線コネクタ 89"/>
        <xdr:cNvCxnSpPr/>
      </xdr:nvCxnSpPr>
      <xdr:spPr>
        <a:xfrm>
          <a:off x="3588385" y="5107093"/>
          <a:ext cx="61976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91" name="楕円 90"/>
        <xdr:cNvSpPr/>
      </xdr:nvSpPr>
      <xdr:spPr>
        <a:xfrm>
          <a:off x="2867025" y="5024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77893</xdr:rowOff>
    </xdr:to>
    <xdr:cxnSp macro="">
      <xdr:nvCxnSpPr>
        <xdr:cNvPr id="92" name="直線コネクタ 91"/>
        <xdr:cNvCxnSpPr/>
      </xdr:nvCxnSpPr>
      <xdr:spPr>
        <a:xfrm>
          <a:off x="2917825" y="5071110"/>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3" name="楕円 92"/>
        <xdr:cNvSpPr/>
      </xdr:nvSpPr>
      <xdr:spPr>
        <a:xfrm>
          <a:off x="2196465" y="498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41910</xdr:rowOff>
    </xdr:to>
    <xdr:cxnSp macro="">
      <xdr:nvCxnSpPr>
        <xdr:cNvPr id="94" name="直線コネクタ 93"/>
        <xdr:cNvCxnSpPr/>
      </xdr:nvCxnSpPr>
      <xdr:spPr>
        <a:xfrm>
          <a:off x="2247265" y="5031740"/>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5" name="楕円 94"/>
        <xdr:cNvSpPr/>
      </xdr:nvSpPr>
      <xdr:spPr>
        <a:xfrm>
          <a:off x="1525905" y="4926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170180</xdr:rowOff>
    </xdr:to>
    <xdr:cxnSp macro="">
      <xdr:nvCxnSpPr>
        <xdr:cNvPr id="96" name="直線コネクタ 95"/>
        <xdr:cNvCxnSpPr/>
      </xdr:nvCxnSpPr>
      <xdr:spPr>
        <a:xfrm>
          <a:off x="1576705" y="4977765"/>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97" name="n_1aveValue有形固定資産減価償却率"/>
        <xdr:cNvSpPr txBox="1"/>
      </xdr:nvSpPr>
      <xdr:spPr>
        <a:xfrm>
          <a:off x="3395989"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8" name="n_2aveValue有形固定資産減価償却率"/>
        <xdr:cNvSpPr txBox="1"/>
      </xdr:nvSpPr>
      <xdr:spPr>
        <a:xfrm>
          <a:off x="2738129"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9" name="n_3aveValue有形固定資産減価償却率"/>
        <xdr:cNvSpPr txBox="1"/>
      </xdr:nvSpPr>
      <xdr:spPr>
        <a:xfrm>
          <a:off x="206756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100" name="n_4aveValue有形固定資産減価償却率"/>
        <xdr:cNvSpPr txBox="1"/>
      </xdr:nvSpPr>
      <xdr:spPr>
        <a:xfrm>
          <a:off x="1397009" y="53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101" name="n_1mainValue有形固定資産減価償却率"/>
        <xdr:cNvSpPr txBox="1"/>
      </xdr:nvSpPr>
      <xdr:spPr>
        <a:xfrm>
          <a:off x="3395989" y="483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102" name="n_2mainValue有形固定資産減価償却率"/>
        <xdr:cNvSpPr txBox="1"/>
      </xdr:nvSpPr>
      <xdr:spPr>
        <a:xfrm>
          <a:off x="2738129" y="48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3" name="n_3mainValue有形固定資産減価償却率"/>
        <xdr:cNvSpPr txBox="1"/>
      </xdr:nvSpPr>
      <xdr:spPr>
        <a:xfrm>
          <a:off x="2067569" y="47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4" name="n_4mainValue有形固定資産減価償却率"/>
        <xdr:cNvSpPr txBox="1"/>
      </xdr:nvSpPr>
      <xdr:spPr>
        <a:xfrm>
          <a:off x="139700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地方債の発行を抑制し、プライマリーバランスの黒字を維持してきた結果、将来負担額が減少して債務償還比率が低下傾向にある。今後もプライマリーバランスの黒字の維持に努める。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33" name="直線コネクタ 132"/>
        <xdr:cNvCxnSpPr/>
      </xdr:nvCxnSpPr>
      <xdr:spPr>
        <a:xfrm flipV="1">
          <a:off x="13027660" y="4442248"/>
          <a:ext cx="1269" cy="131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34" name="債務償還比率最小値テキスト"/>
        <xdr:cNvSpPr txBox="1"/>
      </xdr:nvSpPr>
      <xdr:spPr>
        <a:xfrm>
          <a:off x="13080365" y="57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5" name="直線コネクタ 134"/>
        <xdr:cNvCxnSpPr/>
      </xdr:nvCxnSpPr>
      <xdr:spPr>
        <a:xfrm>
          <a:off x="12963525" y="575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159159</xdr:rowOff>
    </xdr:from>
    <xdr:ext cx="469744" cy="259045"/>
    <xdr:sp macro="" textlink="">
      <xdr:nvSpPr>
        <xdr:cNvPr id="138" name="債務償還比率平均値テキスト"/>
        <xdr:cNvSpPr txBox="1"/>
      </xdr:nvSpPr>
      <xdr:spPr>
        <a:xfrm>
          <a:off x="13080365" y="50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9" name="フローチャート: 判断 138"/>
        <xdr:cNvSpPr/>
      </xdr:nvSpPr>
      <xdr:spPr>
        <a:xfrm>
          <a:off x="13001625" y="5038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40" name="フローチャート: 判断 139"/>
        <xdr:cNvSpPr/>
      </xdr:nvSpPr>
      <xdr:spPr>
        <a:xfrm>
          <a:off x="12359005" y="5016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41" name="フローチャート: 判断 140"/>
        <xdr:cNvSpPr/>
      </xdr:nvSpPr>
      <xdr:spPr>
        <a:xfrm>
          <a:off x="11688445" y="524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42" name="フローチャート: 判断 141"/>
        <xdr:cNvSpPr/>
      </xdr:nvSpPr>
      <xdr:spPr>
        <a:xfrm>
          <a:off x="11017885" y="5363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43" name="フローチャート: 判断 142"/>
        <xdr:cNvSpPr/>
      </xdr:nvSpPr>
      <xdr:spPr>
        <a:xfrm>
          <a:off x="10347325" y="53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59828</xdr:rowOff>
    </xdr:from>
    <xdr:to>
      <xdr:col>76</xdr:col>
      <xdr:colOff>73025</xdr:colOff>
      <xdr:row>29</xdr:row>
      <xdr:rowOff>161428</xdr:rowOff>
    </xdr:to>
    <xdr:sp macro="" textlink="">
      <xdr:nvSpPr>
        <xdr:cNvPr id="149" name="楕円 148"/>
        <xdr:cNvSpPr/>
      </xdr:nvSpPr>
      <xdr:spPr>
        <a:xfrm>
          <a:off x="13001625" y="49213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82705</xdr:rowOff>
    </xdr:from>
    <xdr:ext cx="469744" cy="259045"/>
    <xdr:sp macro="" textlink="">
      <xdr:nvSpPr>
        <xdr:cNvPr id="150" name="債務償還比率該当値テキスト"/>
        <xdr:cNvSpPr txBox="1"/>
      </xdr:nvSpPr>
      <xdr:spPr>
        <a:xfrm>
          <a:off x="13080365" y="47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165079</xdr:rowOff>
    </xdr:from>
    <xdr:to>
      <xdr:col>72</xdr:col>
      <xdr:colOff>123825</xdr:colOff>
      <xdr:row>30</xdr:row>
      <xdr:rowOff>95229</xdr:rowOff>
    </xdr:to>
    <xdr:sp macro="" textlink="">
      <xdr:nvSpPr>
        <xdr:cNvPr id="151" name="楕円 150"/>
        <xdr:cNvSpPr/>
      </xdr:nvSpPr>
      <xdr:spPr>
        <a:xfrm>
          <a:off x="12359005" y="5026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110628</xdr:rowOff>
    </xdr:from>
    <xdr:to>
      <xdr:col>76</xdr:col>
      <xdr:colOff>22225</xdr:colOff>
      <xdr:row>30</xdr:row>
      <xdr:rowOff>44429</xdr:rowOff>
    </xdr:to>
    <xdr:cxnSp macro="">
      <xdr:nvCxnSpPr>
        <xdr:cNvPr id="152" name="直線コネクタ 151"/>
        <xdr:cNvCxnSpPr/>
      </xdr:nvCxnSpPr>
      <xdr:spPr>
        <a:xfrm flipV="1">
          <a:off x="12409805" y="4972188"/>
          <a:ext cx="61976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87545</xdr:rowOff>
    </xdr:from>
    <xdr:to>
      <xdr:col>68</xdr:col>
      <xdr:colOff>123825</xdr:colOff>
      <xdr:row>31</xdr:row>
      <xdr:rowOff>17695</xdr:rowOff>
    </xdr:to>
    <xdr:sp macro="" textlink="">
      <xdr:nvSpPr>
        <xdr:cNvPr id="153" name="楕円 152"/>
        <xdr:cNvSpPr/>
      </xdr:nvSpPr>
      <xdr:spPr>
        <a:xfrm>
          <a:off x="11688445" y="5116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44429</xdr:rowOff>
    </xdr:from>
    <xdr:to>
      <xdr:col>72</xdr:col>
      <xdr:colOff>73025</xdr:colOff>
      <xdr:row>30</xdr:row>
      <xdr:rowOff>138345</xdr:rowOff>
    </xdr:to>
    <xdr:cxnSp macro="">
      <xdr:nvCxnSpPr>
        <xdr:cNvPr id="154" name="直線コネクタ 153"/>
        <xdr:cNvCxnSpPr/>
      </xdr:nvCxnSpPr>
      <xdr:spPr>
        <a:xfrm flipV="1">
          <a:off x="11739245" y="5073629"/>
          <a:ext cx="67056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125868</xdr:rowOff>
    </xdr:from>
    <xdr:to>
      <xdr:col>64</xdr:col>
      <xdr:colOff>123825</xdr:colOff>
      <xdr:row>31</xdr:row>
      <xdr:rowOff>56018</xdr:rowOff>
    </xdr:to>
    <xdr:sp macro="" textlink="">
      <xdr:nvSpPr>
        <xdr:cNvPr id="155" name="楕円 154"/>
        <xdr:cNvSpPr/>
      </xdr:nvSpPr>
      <xdr:spPr>
        <a:xfrm>
          <a:off x="11017885" y="5155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138345</xdr:rowOff>
    </xdr:from>
    <xdr:to>
      <xdr:col>68</xdr:col>
      <xdr:colOff>73025</xdr:colOff>
      <xdr:row>31</xdr:row>
      <xdr:rowOff>5218</xdr:rowOff>
    </xdr:to>
    <xdr:cxnSp macro="">
      <xdr:nvCxnSpPr>
        <xdr:cNvPr id="156" name="直線コネクタ 155"/>
        <xdr:cNvCxnSpPr/>
      </xdr:nvCxnSpPr>
      <xdr:spPr>
        <a:xfrm flipV="1">
          <a:off x="11068685" y="5167545"/>
          <a:ext cx="670560" cy="3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16129</xdr:rowOff>
    </xdr:from>
    <xdr:to>
      <xdr:col>60</xdr:col>
      <xdr:colOff>123825</xdr:colOff>
      <xdr:row>31</xdr:row>
      <xdr:rowOff>117729</xdr:rowOff>
    </xdr:to>
    <xdr:sp macro="" textlink="">
      <xdr:nvSpPr>
        <xdr:cNvPr id="157" name="楕円 156"/>
        <xdr:cNvSpPr/>
      </xdr:nvSpPr>
      <xdr:spPr>
        <a:xfrm>
          <a:off x="10347325" y="52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5218</xdr:rowOff>
    </xdr:from>
    <xdr:to>
      <xdr:col>64</xdr:col>
      <xdr:colOff>73025</xdr:colOff>
      <xdr:row>31</xdr:row>
      <xdr:rowOff>66929</xdr:rowOff>
    </xdr:to>
    <xdr:cxnSp macro="">
      <xdr:nvCxnSpPr>
        <xdr:cNvPr id="158" name="直線コネクタ 157"/>
        <xdr:cNvCxnSpPr/>
      </xdr:nvCxnSpPr>
      <xdr:spPr>
        <a:xfrm flipV="1">
          <a:off x="10398125" y="5202058"/>
          <a:ext cx="670560" cy="6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9" name="n_1aveValue債務償還比率"/>
        <xdr:cNvSpPr txBox="1"/>
      </xdr:nvSpPr>
      <xdr:spPr>
        <a:xfrm>
          <a:off x="12185092" y="479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143580</xdr:rowOff>
    </xdr:from>
    <xdr:ext cx="469744" cy="259045"/>
    <xdr:sp macro="" textlink="">
      <xdr:nvSpPr>
        <xdr:cNvPr id="160" name="n_2aveValue債務償還比率"/>
        <xdr:cNvSpPr txBox="1"/>
      </xdr:nvSpPr>
      <xdr:spPr>
        <a:xfrm>
          <a:off x="11527232" y="534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88356</xdr:rowOff>
    </xdr:from>
    <xdr:ext cx="469744" cy="259045"/>
    <xdr:sp macro="" textlink="">
      <xdr:nvSpPr>
        <xdr:cNvPr id="161" name="n_3aveValue債務償還比率"/>
        <xdr:cNvSpPr txBox="1"/>
      </xdr:nvSpPr>
      <xdr:spPr>
        <a:xfrm>
          <a:off x="10856672" y="5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120381</xdr:rowOff>
    </xdr:from>
    <xdr:ext cx="469744" cy="259045"/>
    <xdr:sp macro="" textlink="">
      <xdr:nvSpPr>
        <xdr:cNvPr id="162" name="n_4aveValue債務償還比率"/>
        <xdr:cNvSpPr txBox="1"/>
      </xdr:nvSpPr>
      <xdr:spPr>
        <a:xfrm>
          <a:off x="10186112" y="548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86356</xdr:rowOff>
    </xdr:from>
    <xdr:ext cx="469744" cy="259045"/>
    <xdr:sp macro="" textlink="">
      <xdr:nvSpPr>
        <xdr:cNvPr id="163" name="n_1mainValue債務償還比率"/>
        <xdr:cNvSpPr txBox="1"/>
      </xdr:nvSpPr>
      <xdr:spPr>
        <a:xfrm>
          <a:off x="12185092" y="51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34222</xdr:rowOff>
    </xdr:from>
    <xdr:ext cx="469744" cy="259045"/>
    <xdr:sp macro="" textlink="">
      <xdr:nvSpPr>
        <xdr:cNvPr id="164" name="n_2mainValue債務償還比率"/>
        <xdr:cNvSpPr txBox="1"/>
      </xdr:nvSpPr>
      <xdr:spPr>
        <a:xfrm>
          <a:off x="11527232" y="48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72545</xdr:rowOff>
    </xdr:from>
    <xdr:ext cx="469744" cy="259045"/>
    <xdr:sp macro="" textlink="">
      <xdr:nvSpPr>
        <xdr:cNvPr id="165" name="n_3mainValue債務償還比率"/>
        <xdr:cNvSpPr txBox="1"/>
      </xdr:nvSpPr>
      <xdr:spPr>
        <a:xfrm>
          <a:off x="10856672" y="493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134256</xdr:rowOff>
    </xdr:from>
    <xdr:ext cx="469744" cy="259045"/>
    <xdr:sp macro="" textlink="">
      <xdr:nvSpPr>
        <xdr:cNvPr id="166" name="n_4mainValue債務償還比率"/>
        <xdr:cNvSpPr txBox="1"/>
      </xdr:nvSpPr>
      <xdr:spPr>
        <a:xfrm>
          <a:off x="10186112" y="49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15,239
15,054
179.76
10,449,020
10,144,558
295,122
5,549,825
6,500,321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xdr:cNvCxnSpPr/>
      </xdr:nvCxnSpPr>
      <xdr:spPr>
        <a:xfrm flipV="1">
          <a:off x="4086225" y="570928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xdr:cNvSpPr txBox="1"/>
      </xdr:nvSpPr>
      <xdr:spPr>
        <a:xfrm>
          <a:off x="412496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xdr:cNvCxnSpPr/>
      </xdr:nvCxnSpPr>
      <xdr:spPr>
        <a:xfrm>
          <a:off x="402082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xdr:cNvSpPr txBox="1"/>
      </xdr:nvSpPr>
      <xdr:spPr>
        <a:xfrm>
          <a:off x="412496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xdr:cNvSpPr/>
      </xdr:nvSpPr>
      <xdr:spPr>
        <a:xfrm>
          <a:off x="403606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xdr:cNvSpPr/>
      </xdr:nvSpPr>
      <xdr:spPr>
        <a:xfrm>
          <a:off x="3312160" y="6370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xdr:cNvSpPr/>
      </xdr:nvSpPr>
      <xdr:spPr>
        <a:xfrm>
          <a:off x="25146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xdr:cNvSpPr/>
      </xdr:nvSpPr>
      <xdr:spPr>
        <a:xfrm>
          <a:off x="17399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xdr:cNvSpPr/>
      </xdr:nvSpPr>
      <xdr:spPr>
        <a:xfrm>
          <a:off x="965200" y="642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xdr:cNvSpPr/>
      </xdr:nvSpPr>
      <xdr:spPr>
        <a:xfrm>
          <a:off x="403606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4" name="【道路】&#10;有形固定資産減価償却率該当値テキスト"/>
        <xdr:cNvSpPr txBox="1"/>
      </xdr:nvSpPr>
      <xdr:spPr>
        <a:xfrm>
          <a:off x="412496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97790</xdr:rowOff>
    </xdr:from>
    <xdr:to>
      <xdr:col>20</xdr:col>
      <xdr:colOff>38100</xdr:colOff>
      <xdr:row>37</xdr:row>
      <xdr:rowOff>27940</xdr:rowOff>
    </xdr:to>
    <xdr:sp macro="" textlink="">
      <xdr:nvSpPr>
        <xdr:cNvPr id="75" name="楕円 74"/>
        <xdr:cNvSpPr/>
      </xdr:nvSpPr>
      <xdr:spPr>
        <a:xfrm>
          <a:off x="3312160" y="613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148590</xdr:rowOff>
    </xdr:from>
    <xdr:to>
      <xdr:col>24</xdr:col>
      <xdr:colOff>63500</xdr:colOff>
      <xdr:row>37</xdr:row>
      <xdr:rowOff>0</xdr:rowOff>
    </xdr:to>
    <xdr:cxnSp macro="">
      <xdr:nvCxnSpPr>
        <xdr:cNvPr id="76" name="直線コネクタ 75"/>
        <xdr:cNvCxnSpPr/>
      </xdr:nvCxnSpPr>
      <xdr:spPr>
        <a:xfrm>
          <a:off x="3355340" y="618363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xdr:cNvSpPr/>
      </xdr:nvSpPr>
      <xdr:spPr>
        <a:xfrm>
          <a:off x="2514600" y="61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36</xdr:row>
      <xdr:rowOff>148590</xdr:rowOff>
    </xdr:to>
    <xdr:cxnSp macro="">
      <xdr:nvCxnSpPr>
        <xdr:cNvPr id="78" name="直線コネクタ 77"/>
        <xdr:cNvCxnSpPr/>
      </xdr:nvCxnSpPr>
      <xdr:spPr>
        <a:xfrm>
          <a:off x="2565400" y="617410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xdr:cNvSpPr/>
      </xdr:nvSpPr>
      <xdr:spPr>
        <a:xfrm>
          <a:off x="17399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139065</xdr:rowOff>
    </xdr:to>
    <xdr:cxnSp macro="">
      <xdr:nvCxnSpPr>
        <xdr:cNvPr id="80" name="直線コネクタ 79"/>
        <xdr:cNvCxnSpPr/>
      </xdr:nvCxnSpPr>
      <xdr:spPr>
        <a:xfrm>
          <a:off x="1790700" y="61398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19685</xdr:rowOff>
    </xdr:from>
    <xdr:to>
      <xdr:col>6</xdr:col>
      <xdr:colOff>38100</xdr:colOff>
      <xdr:row>36</xdr:row>
      <xdr:rowOff>121285</xdr:rowOff>
    </xdr:to>
    <xdr:sp macro="" textlink="">
      <xdr:nvSpPr>
        <xdr:cNvPr id="81" name="楕円 80"/>
        <xdr:cNvSpPr/>
      </xdr:nvSpPr>
      <xdr:spPr>
        <a:xfrm>
          <a:off x="965200" y="6054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104775</xdr:rowOff>
    </xdr:to>
    <xdr:cxnSp macro="">
      <xdr:nvCxnSpPr>
        <xdr:cNvPr id="82" name="直線コネクタ 81"/>
        <xdr:cNvCxnSpPr/>
      </xdr:nvCxnSpPr>
      <xdr:spPr>
        <a:xfrm>
          <a:off x="1008380" y="610552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xdr:cNvSpPr txBox="1"/>
      </xdr:nvSpPr>
      <xdr:spPr>
        <a:xfrm>
          <a:off x="317056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xdr:cNvSpPr txBox="1"/>
      </xdr:nvSpPr>
      <xdr:spPr>
        <a:xfrm>
          <a:off x="238570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xdr:cNvSpPr txBox="1"/>
      </xdr:nvSpPr>
      <xdr:spPr>
        <a:xfrm>
          <a:off x="16110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xdr:cNvSpPr txBox="1"/>
      </xdr:nvSpPr>
      <xdr:spPr>
        <a:xfrm>
          <a:off x="8363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44467</xdr:rowOff>
    </xdr:from>
    <xdr:ext cx="405111" cy="259045"/>
    <xdr:sp macro="" textlink="">
      <xdr:nvSpPr>
        <xdr:cNvPr id="87" name="n_1mainValue【道路】&#10;有形固定資産減価償却率"/>
        <xdr:cNvSpPr txBox="1"/>
      </xdr:nvSpPr>
      <xdr:spPr>
        <a:xfrm>
          <a:off x="317056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8" name="n_2mainValue【道路】&#10;有形固定資産減価償却率"/>
        <xdr:cNvSpPr txBox="1"/>
      </xdr:nvSpPr>
      <xdr:spPr>
        <a:xfrm>
          <a:off x="238570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9" name="n_3mainValue【道路】&#10;有形固定資産減価償却率"/>
        <xdr:cNvSpPr txBox="1"/>
      </xdr:nvSpPr>
      <xdr:spPr>
        <a:xfrm>
          <a:off x="161100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90" name="n_4mainValue【道路】&#10;有形固定資産減価償却率"/>
        <xdr:cNvSpPr txBox="1"/>
      </xdr:nvSpPr>
      <xdr:spPr>
        <a:xfrm>
          <a:off x="83630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xdr:cNvCxnSpPr/>
      </xdr:nvCxnSpPr>
      <xdr:spPr>
        <a:xfrm flipV="1">
          <a:off x="9219565" y="5726982"/>
          <a:ext cx="0" cy="124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xdr:cNvSpPr txBox="1"/>
      </xdr:nvSpPr>
      <xdr:spPr>
        <a:xfrm>
          <a:off x="9258300" y="69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xdr:cNvCxnSpPr/>
      </xdr:nvCxnSpPr>
      <xdr:spPr>
        <a:xfrm>
          <a:off x="9154160" y="6972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xdr:cNvSpPr txBox="1"/>
      </xdr:nvSpPr>
      <xdr:spPr>
        <a:xfrm>
          <a:off x="9258300" y="55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xdr:cNvCxnSpPr/>
      </xdr:nvCxnSpPr>
      <xdr:spPr>
        <a:xfrm>
          <a:off x="9154160" y="5726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xdr:cNvSpPr txBox="1"/>
      </xdr:nvSpPr>
      <xdr:spPr>
        <a:xfrm>
          <a:off x="9258300" y="6461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xdr:cNvSpPr/>
      </xdr:nvSpPr>
      <xdr:spPr>
        <a:xfrm>
          <a:off x="9192260" y="6482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xdr:cNvSpPr/>
      </xdr:nvSpPr>
      <xdr:spPr>
        <a:xfrm>
          <a:off x="8445500" y="650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xdr:cNvSpPr/>
      </xdr:nvSpPr>
      <xdr:spPr>
        <a:xfrm>
          <a:off x="7670800" y="6494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xdr:cNvSpPr/>
      </xdr:nvSpPr>
      <xdr:spPr>
        <a:xfrm>
          <a:off x="6873240" y="6505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xdr:cNvSpPr/>
      </xdr:nvSpPr>
      <xdr:spPr>
        <a:xfrm>
          <a:off x="6098540" y="6516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148787</xdr:rowOff>
    </xdr:from>
    <xdr:to>
      <xdr:col>55</xdr:col>
      <xdr:colOff>50800</xdr:colOff>
      <xdr:row>37</xdr:row>
      <xdr:rowOff>78937</xdr:rowOff>
    </xdr:to>
    <xdr:sp macro="" textlink="">
      <xdr:nvSpPr>
        <xdr:cNvPr id="130" name="楕円 129"/>
        <xdr:cNvSpPr/>
      </xdr:nvSpPr>
      <xdr:spPr>
        <a:xfrm>
          <a:off x="9192260" y="6183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214</xdr:rowOff>
    </xdr:from>
    <xdr:ext cx="534377" cy="259045"/>
    <xdr:sp macro="" textlink="">
      <xdr:nvSpPr>
        <xdr:cNvPr id="131" name="【道路】&#10;一人当たり延長該当値テキスト"/>
        <xdr:cNvSpPr txBox="1"/>
      </xdr:nvSpPr>
      <xdr:spPr>
        <a:xfrm>
          <a:off x="9258300" y="60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158921</xdr:rowOff>
    </xdr:from>
    <xdr:to>
      <xdr:col>50</xdr:col>
      <xdr:colOff>165100</xdr:colOff>
      <xdr:row>37</xdr:row>
      <xdr:rowOff>89071</xdr:rowOff>
    </xdr:to>
    <xdr:sp macro="" textlink="">
      <xdr:nvSpPr>
        <xdr:cNvPr id="132" name="楕円 131"/>
        <xdr:cNvSpPr/>
      </xdr:nvSpPr>
      <xdr:spPr>
        <a:xfrm>
          <a:off x="8445500" y="6193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28137</xdr:rowOff>
    </xdr:from>
    <xdr:to>
      <xdr:col>55</xdr:col>
      <xdr:colOff>0</xdr:colOff>
      <xdr:row>37</xdr:row>
      <xdr:rowOff>38271</xdr:rowOff>
    </xdr:to>
    <xdr:cxnSp macro="">
      <xdr:nvCxnSpPr>
        <xdr:cNvPr id="133" name="直線コネクタ 132"/>
        <xdr:cNvCxnSpPr/>
      </xdr:nvCxnSpPr>
      <xdr:spPr>
        <a:xfrm flipV="1">
          <a:off x="8496300" y="6230817"/>
          <a:ext cx="7239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166732</xdr:rowOff>
    </xdr:from>
    <xdr:to>
      <xdr:col>46</xdr:col>
      <xdr:colOff>38100</xdr:colOff>
      <xdr:row>37</xdr:row>
      <xdr:rowOff>96882</xdr:rowOff>
    </xdr:to>
    <xdr:sp macro="" textlink="">
      <xdr:nvSpPr>
        <xdr:cNvPr id="134" name="楕円 133"/>
        <xdr:cNvSpPr/>
      </xdr:nvSpPr>
      <xdr:spPr>
        <a:xfrm>
          <a:off x="7670800" y="6201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38271</xdr:rowOff>
    </xdr:from>
    <xdr:to>
      <xdr:col>50</xdr:col>
      <xdr:colOff>114300</xdr:colOff>
      <xdr:row>37</xdr:row>
      <xdr:rowOff>46082</xdr:rowOff>
    </xdr:to>
    <xdr:cxnSp macro="">
      <xdr:nvCxnSpPr>
        <xdr:cNvPr id="135" name="直線コネクタ 134"/>
        <xdr:cNvCxnSpPr/>
      </xdr:nvCxnSpPr>
      <xdr:spPr>
        <a:xfrm flipV="1">
          <a:off x="7713980" y="6240951"/>
          <a:ext cx="78232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170047</xdr:rowOff>
    </xdr:from>
    <xdr:to>
      <xdr:col>41</xdr:col>
      <xdr:colOff>101600</xdr:colOff>
      <xdr:row>37</xdr:row>
      <xdr:rowOff>100197</xdr:rowOff>
    </xdr:to>
    <xdr:sp macro="" textlink="">
      <xdr:nvSpPr>
        <xdr:cNvPr id="136" name="楕円 135"/>
        <xdr:cNvSpPr/>
      </xdr:nvSpPr>
      <xdr:spPr>
        <a:xfrm>
          <a:off x="6873240" y="6205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46082</xdr:rowOff>
    </xdr:from>
    <xdr:to>
      <xdr:col>45</xdr:col>
      <xdr:colOff>177800</xdr:colOff>
      <xdr:row>37</xdr:row>
      <xdr:rowOff>49397</xdr:rowOff>
    </xdr:to>
    <xdr:cxnSp macro="">
      <xdr:nvCxnSpPr>
        <xdr:cNvPr id="137" name="直線コネクタ 136"/>
        <xdr:cNvCxnSpPr/>
      </xdr:nvCxnSpPr>
      <xdr:spPr>
        <a:xfrm flipV="1">
          <a:off x="6924040" y="6248762"/>
          <a:ext cx="78994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171247</xdr:rowOff>
    </xdr:from>
    <xdr:to>
      <xdr:col>36</xdr:col>
      <xdr:colOff>165100</xdr:colOff>
      <xdr:row>37</xdr:row>
      <xdr:rowOff>101397</xdr:rowOff>
    </xdr:to>
    <xdr:sp macro="" textlink="">
      <xdr:nvSpPr>
        <xdr:cNvPr id="138" name="楕円 137"/>
        <xdr:cNvSpPr/>
      </xdr:nvSpPr>
      <xdr:spPr>
        <a:xfrm>
          <a:off x="6098540" y="6206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49397</xdr:rowOff>
    </xdr:from>
    <xdr:to>
      <xdr:col>41</xdr:col>
      <xdr:colOff>50800</xdr:colOff>
      <xdr:row>37</xdr:row>
      <xdr:rowOff>50597</xdr:rowOff>
    </xdr:to>
    <xdr:cxnSp macro="">
      <xdr:nvCxnSpPr>
        <xdr:cNvPr id="139" name="直線コネクタ 138"/>
        <xdr:cNvCxnSpPr/>
      </xdr:nvCxnSpPr>
      <xdr:spPr>
        <a:xfrm flipV="1">
          <a:off x="6149340" y="6252077"/>
          <a:ext cx="7747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xdr:cNvSpPr txBox="1"/>
      </xdr:nvSpPr>
      <xdr:spPr>
        <a:xfrm>
          <a:off x="8239271" y="65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45413</xdr:rowOff>
    </xdr:from>
    <xdr:ext cx="534377" cy="259045"/>
    <xdr:sp macro="" textlink="">
      <xdr:nvSpPr>
        <xdr:cNvPr id="141" name="n_2aveValue【道路】&#10;一人当たり延長"/>
        <xdr:cNvSpPr txBox="1"/>
      </xdr:nvSpPr>
      <xdr:spPr>
        <a:xfrm>
          <a:off x="7477271" y="65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56310</xdr:rowOff>
    </xdr:from>
    <xdr:ext cx="534377" cy="259045"/>
    <xdr:sp macro="" textlink="">
      <xdr:nvSpPr>
        <xdr:cNvPr id="142" name="n_3aveValue【道路】&#10;一人当たり延長"/>
        <xdr:cNvSpPr txBox="1"/>
      </xdr:nvSpPr>
      <xdr:spPr>
        <a:xfrm>
          <a:off x="6702571" y="6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67149</xdr:rowOff>
    </xdr:from>
    <xdr:ext cx="534377" cy="259045"/>
    <xdr:sp macro="" textlink="">
      <xdr:nvSpPr>
        <xdr:cNvPr id="143" name="n_4aveValue【道路】&#10;一人当たり延長"/>
        <xdr:cNvSpPr txBox="1"/>
      </xdr:nvSpPr>
      <xdr:spPr>
        <a:xfrm>
          <a:off x="5905011" y="66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105598</xdr:rowOff>
    </xdr:from>
    <xdr:ext cx="534377" cy="259045"/>
    <xdr:sp macro="" textlink="">
      <xdr:nvSpPr>
        <xdr:cNvPr id="144" name="n_1mainValue【道路】&#10;一人当たり延長"/>
        <xdr:cNvSpPr txBox="1"/>
      </xdr:nvSpPr>
      <xdr:spPr>
        <a:xfrm>
          <a:off x="8239271" y="59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113409</xdr:rowOff>
    </xdr:from>
    <xdr:ext cx="534377" cy="259045"/>
    <xdr:sp macro="" textlink="">
      <xdr:nvSpPr>
        <xdr:cNvPr id="145" name="n_2mainValue【道路】&#10;一人当たり延長"/>
        <xdr:cNvSpPr txBox="1"/>
      </xdr:nvSpPr>
      <xdr:spPr>
        <a:xfrm>
          <a:off x="7477271" y="59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116724</xdr:rowOff>
    </xdr:from>
    <xdr:ext cx="534377" cy="259045"/>
    <xdr:sp macro="" textlink="">
      <xdr:nvSpPr>
        <xdr:cNvPr id="146" name="n_3mainValue【道路】&#10;一人当たり延長"/>
        <xdr:cNvSpPr txBox="1"/>
      </xdr:nvSpPr>
      <xdr:spPr>
        <a:xfrm>
          <a:off x="6702571" y="598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117924</xdr:rowOff>
    </xdr:from>
    <xdr:ext cx="534377" cy="259045"/>
    <xdr:sp macro="" textlink="">
      <xdr:nvSpPr>
        <xdr:cNvPr id="147" name="n_4mainValue【道路】&#10;一人当たり延長"/>
        <xdr:cNvSpPr txBox="1"/>
      </xdr:nvSpPr>
      <xdr:spPr>
        <a:xfrm>
          <a:off x="5905011" y="5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xdr:cNvCxnSpPr/>
      </xdr:nvCxnSpPr>
      <xdr:spPr>
        <a:xfrm flipV="1">
          <a:off x="4086225" y="93181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xdr:cNvSpPr txBox="1"/>
      </xdr:nvSpPr>
      <xdr:spPr>
        <a:xfrm>
          <a:off x="4124960" y="1077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xdr:cNvCxnSpPr/>
      </xdr:nvCxnSpPr>
      <xdr:spPr>
        <a:xfrm>
          <a:off x="4020820" y="1077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xdr:cNvSpPr txBox="1"/>
      </xdr:nvSpPr>
      <xdr:spPr>
        <a:xfrm>
          <a:off x="412496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xdr:cNvCxnSpPr/>
      </xdr:nvCxnSpPr>
      <xdr:spPr>
        <a:xfrm>
          <a:off x="402082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xdr:cNvSpPr txBox="1"/>
      </xdr:nvSpPr>
      <xdr:spPr>
        <a:xfrm>
          <a:off x="4124960" y="10261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xdr:cNvSpPr/>
      </xdr:nvSpPr>
      <xdr:spPr>
        <a:xfrm>
          <a:off x="4036060" y="1028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xdr:cNvSpPr/>
      </xdr:nvSpPr>
      <xdr:spPr>
        <a:xfrm>
          <a:off x="331216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xdr:cNvSpPr/>
      </xdr:nvSpPr>
      <xdr:spPr>
        <a:xfrm>
          <a:off x="17399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xdr:cNvSpPr/>
      </xdr:nvSpPr>
      <xdr:spPr>
        <a:xfrm>
          <a:off x="965200" y="10174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9" name="楕円 188"/>
        <xdr:cNvSpPr/>
      </xdr:nvSpPr>
      <xdr:spPr>
        <a:xfrm>
          <a:off x="403606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40657</xdr:rowOff>
    </xdr:from>
    <xdr:ext cx="405111" cy="259045"/>
    <xdr:sp macro="" textlink="">
      <xdr:nvSpPr>
        <xdr:cNvPr id="190" name="【橋りょう・トンネル】&#10;有形固定資産減価償却率該当値テキスト"/>
        <xdr:cNvSpPr txBox="1"/>
      </xdr:nvSpPr>
      <xdr:spPr>
        <a:xfrm>
          <a:off x="412496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1" name="楕円 190"/>
        <xdr:cNvSpPr/>
      </xdr:nvSpPr>
      <xdr:spPr>
        <a:xfrm>
          <a:off x="3312160" y="10242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68580</xdr:rowOff>
    </xdr:to>
    <xdr:cxnSp macro="">
      <xdr:nvCxnSpPr>
        <xdr:cNvPr id="192" name="直線コネクタ 191"/>
        <xdr:cNvCxnSpPr/>
      </xdr:nvCxnSpPr>
      <xdr:spPr>
        <a:xfrm>
          <a:off x="3355340" y="10292987"/>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3" name="楕円 192"/>
        <xdr:cNvSpPr/>
      </xdr:nvSpPr>
      <xdr:spPr>
        <a:xfrm>
          <a:off x="2514600" y="1022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66947</xdr:rowOff>
    </xdr:to>
    <xdr:cxnSp macro="">
      <xdr:nvCxnSpPr>
        <xdr:cNvPr id="194" name="直線コネクタ 193"/>
        <xdr:cNvCxnSpPr/>
      </xdr:nvCxnSpPr>
      <xdr:spPr>
        <a:xfrm>
          <a:off x="2565400" y="1027012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5" name="楕円 194"/>
        <xdr:cNvSpPr/>
      </xdr:nvSpPr>
      <xdr:spPr>
        <a:xfrm>
          <a:off x="173990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44087</xdr:rowOff>
    </xdr:to>
    <xdr:cxnSp macro="">
      <xdr:nvCxnSpPr>
        <xdr:cNvPr id="196" name="直線コネクタ 195"/>
        <xdr:cNvCxnSpPr/>
      </xdr:nvCxnSpPr>
      <xdr:spPr>
        <a:xfrm>
          <a:off x="1790700" y="10261963"/>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7" name="楕円 196"/>
        <xdr:cNvSpPr/>
      </xdr:nvSpPr>
      <xdr:spPr>
        <a:xfrm>
          <a:off x="965200" y="10193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35923</xdr:rowOff>
    </xdr:to>
    <xdr:cxnSp macro="">
      <xdr:nvCxnSpPr>
        <xdr:cNvPr id="198" name="直線コネクタ 197"/>
        <xdr:cNvCxnSpPr/>
      </xdr:nvCxnSpPr>
      <xdr:spPr>
        <a:xfrm>
          <a:off x="1008380" y="10240736"/>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xdr:cNvSpPr txBox="1"/>
      </xdr:nvSpPr>
      <xdr:spPr>
        <a:xfrm>
          <a:off x="317056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xdr:cNvSpPr txBox="1"/>
      </xdr:nvSpPr>
      <xdr:spPr>
        <a:xfrm>
          <a:off x="23857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1" name="n_3aveValue【橋りょう・トンネル】&#10;有形固定資産減価償却率"/>
        <xdr:cNvSpPr txBox="1"/>
      </xdr:nvSpPr>
      <xdr:spPr>
        <a:xfrm>
          <a:off x="16110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2" name="n_4aveValue【橋りょう・トンネル】&#10;有形固定資産減価償却率"/>
        <xdr:cNvSpPr txBox="1"/>
      </xdr:nvSpPr>
      <xdr:spPr>
        <a:xfrm>
          <a:off x="8363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134274</xdr:rowOff>
    </xdr:from>
    <xdr:ext cx="405111" cy="259045"/>
    <xdr:sp macro="" textlink="">
      <xdr:nvSpPr>
        <xdr:cNvPr id="203" name="n_1mainValue【橋りょう・トンネル】&#10;有形固定資産減価償却率"/>
        <xdr:cNvSpPr txBox="1"/>
      </xdr:nvSpPr>
      <xdr:spPr>
        <a:xfrm>
          <a:off x="3170564" y="100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4" name="n_2mainValue【橋りょう・トンネル】&#10;有形固定資産減価償却率"/>
        <xdr:cNvSpPr txBox="1"/>
      </xdr:nvSpPr>
      <xdr:spPr>
        <a:xfrm>
          <a:off x="23857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5" name="n_3mainValue【橋りょう・トンネル】&#10;有形固定資産減価償却率"/>
        <xdr:cNvSpPr txBox="1"/>
      </xdr:nvSpPr>
      <xdr:spPr>
        <a:xfrm>
          <a:off x="161100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6" name="n_4mainValue【橋りょう・トンネル】&#10;有形固定資産減価償却率"/>
        <xdr:cNvSpPr txBox="1"/>
      </xdr:nvSpPr>
      <xdr:spPr>
        <a:xfrm>
          <a:off x="83630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xdr:cNvCxnSpPr/>
      </xdr:nvCxnSpPr>
      <xdr:spPr>
        <a:xfrm flipV="1">
          <a:off x="9219565" y="9550382"/>
          <a:ext cx="0" cy="123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xdr:cNvSpPr txBox="1"/>
      </xdr:nvSpPr>
      <xdr:spPr>
        <a:xfrm>
          <a:off x="9258300" y="107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xdr:cNvCxnSpPr/>
      </xdr:nvCxnSpPr>
      <xdr:spPr>
        <a:xfrm>
          <a:off x="9154160" y="10789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xdr:cNvSpPr txBox="1"/>
      </xdr:nvSpPr>
      <xdr:spPr>
        <a:xfrm>
          <a:off x="9258300" y="93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xdr:cNvCxnSpPr/>
      </xdr:nvCxnSpPr>
      <xdr:spPr>
        <a:xfrm>
          <a:off x="9154160" y="9550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35" name="【橋りょう・トンネル】&#10;一人当たり有形固定資産（償却資産）額平均値テキスト"/>
        <xdr:cNvSpPr txBox="1"/>
      </xdr:nvSpPr>
      <xdr:spPr>
        <a:xfrm>
          <a:off x="9258300" y="10238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xdr:cNvSpPr/>
      </xdr:nvSpPr>
      <xdr:spPr>
        <a:xfrm>
          <a:off x="9192260" y="10260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xdr:cNvSpPr/>
      </xdr:nvSpPr>
      <xdr:spPr>
        <a:xfrm>
          <a:off x="8445500" y="1028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xdr:cNvSpPr/>
      </xdr:nvSpPr>
      <xdr:spPr>
        <a:xfrm>
          <a:off x="7670800" y="10260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xdr:cNvSpPr/>
      </xdr:nvSpPr>
      <xdr:spPr>
        <a:xfrm>
          <a:off x="6873240" y="1027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xdr:cNvSpPr/>
      </xdr:nvSpPr>
      <xdr:spPr>
        <a:xfrm>
          <a:off x="6098540" y="10305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15532</xdr:rowOff>
    </xdr:from>
    <xdr:to>
      <xdr:col>55</xdr:col>
      <xdr:colOff>50800</xdr:colOff>
      <xdr:row>61</xdr:row>
      <xdr:rowOff>117132</xdr:rowOff>
    </xdr:to>
    <xdr:sp macro="" textlink="">
      <xdr:nvSpPr>
        <xdr:cNvPr id="246" name="楕円 245"/>
        <xdr:cNvSpPr/>
      </xdr:nvSpPr>
      <xdr:spPr>
        <a:xfrm>
          <a:off x="9192260" y="10241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38409</xdr:rowOff>
    </xdr:from>
    <xdr:ext cx="599010" cy="259045"/>
    <xdr:sp macro="" textlink="">
      <xdr:nvSpPr>
        <xdr:cNvPr id="247" name="【橋りょう・トンネル】&#10;一人当たり有形固定資産（償却資産）額該当値テキスト"/>
        <xdr:cNvSpPr txBox="1"/>
      </xdr:nvSpPr>
      <xdr:spPr>
        <a:xfrm>
          <a:off x="9258300" y="1009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34813</xdr:rowOff>
    </xdr:from>
    <xdr:to>
      <xdr:col>50</xdr:col>
      <xdr:colOff>165100</xdr:colOff>
      <xdr:row>61</xdr:row>
      <xdr:rowOff>136413</xdr:rowOff>
    </xdr:to>
    <xdr:sp macro="" textlink="">
      <xdr:nvSpPr>
        <xdr:cNvPr id="248" name="楕円 247"/>
        <xdr:cNvSpPr/>
      </xdr:nvSpPr>
      <xdr:spPr>
        <a:xfrm>
          <a:off x="8445500" y="102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66332</xdr:rowOff>
    </xdr:from>
    <xdr:to>
      <xdr:col>55</xdr:col>
      <xdr:colOff>0</xdr:colOff>
      <xdr:row>61</xdr:row>
      <xdr:rowOff>85613</xdr:rowOff>
    </xdr:to>
    <xdr:cxnSp macro="">
      <xdr:nvCxnSpPr>
        <xdr:cNvPr id="249" name="直線コネクタ 248"/>
        <xdr:cNvCxnSpPr/>
      </xdr:nvCxnSpPr>
      <xdr:spPr>
        <a:xfrm flipV="1">
          <a:off x="8496300" y="10292372"/>
          <a:ext cx="7239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42890</xdr:rowOff>
    </xdr:from>
    <xdr:to>
      <xdr:col>46</xdr:col>
      <xdr:colOff>38100</xdr:colOff>
      <xdr:row>61</xdr:row>
      <xdr:rowOff>144490</xdr:rowOff>
    </xdr:to>
    <xdr:sp macro="" textlink="">
      <xdr:nvSpPr>
        <xdr:cNvPr id="250" name="楕円 249"/>
        <xdr:cNvSpPr/>
      </xdr:nvSpPr>
      <xdr:spPr>
        <a:xfrm>
          <a:off x="7670800" y="10268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85613</xdr:rowOff>
    </xdr:from>
    <xdr:to>
      <xdr:col>50</xdr:col>
      <xdr:colOff>114300</xdr:colOff>
      <xdr:row>61</xdr:row>
      <xdr:rowOff>93690</xdr:rowOff>
    </xdr:to>
    <xdr:cxnSp macro="">
      <xdr:nvCxnSpPr>
        <xdr:cNvPr id="251" name="直線コネクタ 250"/>
        <xdr:cNvCxnSpPr/>
      </xdr:nvCxnSpPr>
      <xdr:spPr>
        <a:xfrm flipV="1">
          <a:off x="7713980" y="10311653"/>
          <a:ext cx="78232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55173</xdr:rowOff>
    </xdr:from>
    <xdr:to>
      <xdr:col>41</xdr:col>
      <xdr:colOff>101600</xdr:colOff>
      <xdr:row>61</xdr:row>
      <xdr:rowOff>156773</xdr:rowOff>
    </xdr:to>
    <xdr:sp macro="" textlink="">
      <xdr:nvSpPr>
        <xdr:cNvPr id="252" name="楕円 251"/>
        <xdr:cNvSpPr/>
      </xdr:nvSpPr>
      <xdr:spPr>
        <a:xfrm>
          <a:off x="6873240" y="102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93690</xdr:rowOff>
    </xdr:from>
    <xdr:to>
      <xdr:col>45</xdr:col>
      <xdr:colOff>177800</xdr:colOff>
      <xdr:row>61</xdr:row>
      <xdr:rowOff>105973</xdr:rowOff>
    </xdr:to>
    <xdr:cxnSp macro="">
      <xdr:nvCxnSpPr>
        <xdr:cNvPr id="253" name="直線コネクタ 252"/>
        <xdr:cNvCxnSpPr/>
      </xdr:nvCxnSpPr>
      <xdr:spPr>
        <a:xfrm flipV="1">
          <a:off x="6924040" y="10319730"/>
          <a:ext cx="78994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59610</xdr:rowOff>
    </xdr:from>
    <xdr:to>
      <xdr:col>36</xdr:col>
      <xdr:colOff>165100</xdr:colOff>
      <xdr:row>61</xdr:row>
      <xdr:rowOff>161210</xdr:rowOff>
    </xdr:to>
    <xdr:sp macro="" textlink="">
      <xdr:nvSpPr>
        <xdr:cNvPr id="254" name="楕円 253"/>
        <xdr:cNvSpPr/>
      </xdr:nvSpPr>
      <xdr:spPr>
        <a:xfrm>
          <a:off x="6098540" y="102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105973</xdr:rowOff>
    </xdr:from>
    <xdr:to>
      <xdr:col>41</xdr:col>
      <xdr:colOff>50800</xdr:colOff>
      <xdr:row>61</xdr:row>
      <xdr:rowOff>110410</xdr:rowOff>
    </xdr:to>
    <xdr:cxnSp macro="">
      <xdr:nvCxnSpPr>
        <xdr:cNvPr id="255" name="直線コネクタ 254"/>
        <xdr:cNvCxnSpPr/>
      </xdr:nvCxnSpPr>
      <xdr:spPr>
        <a:xfrm flipV="1">
          <a:off x="6149340" y="10332013"/>
          <a:ext cx="7747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xdr:cNvSpPr txBox="1"/>
      </xdr:nvSpPr>
      <xdr:spPr>
        <a:xfrm>
          <a:off x="8214575" y="103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xdr:cNvSpPr txBox="1"/>
      </xdr:nvSpPr>
      <xdr:spPr>
        <a:xfrm>
          <a:off x="7444955" y="1004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58" name="n_3aveValue【橋りょう・トンネル】&#10;一人当たり有形固定資産（償却資産）額"/>
        <xdr:cNvSpPr txBox="1"/>
      </xdr:nvSpPr>
      <xdr:spPr>
        <a:xfrm>
          <a:off x="6670255" y="100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xdr:rowOff>
    </xdr:from>
    <xdr:ext cx="599010" cy="259045"/>
    <xdr:sp macro="" textlink="">
      <xdr:nvSpPr>
        <xdr:cNvPr id="259" name="n_4aveValue【橋りょう・トンネル】&#10;一人当たり有形固定資産（償却資産）額"/>
        <xdr:cNvSpPr txBox="1"/>
      </xdr:nvSpPr>
      <xdr:spPr>
        <a:xfrm>
          <a:off x="5872695" y="1039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152940</xdr:rowOff>
    </xdr:from>
    <xdr:ext cx="599010" cy="259045"/>
    <xdr:sp macro="" textlink="">
      <xdr:nvSpPr>
        <xdr:cNvPr id="260" name="n_1mainValue【橋りょう・トンネル】&#10;一人当たり有形固定資産（償却資産）額"/>
        <xdr:cNvSpPr txBox="1"/>
      </xdr:nvSpPr>
      <xdr:spPr>
        <a:xfrm>
          <a:off x="8214575" y="100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135617</xdr:rowOff>
    </xdr:from>
    <xdr:ext cx="599010" cy="259045"/>
    <xdr:sp macro="" textlink="">
      <xdr:nvSpPr>
        <xdr:cNvPr id="261" name="n_2mainValue【橋りょう・トンネル】&#10;一人当たり有形固定資産（償却資産）額"/>
        <xdr:cNvSpPr txBox="1"/>
      </xdr:nvSpPr>
      <xdr:spPr>
        <a:xfrm>
          <a:off x="7444955" y="1036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147900</xdr:rowOff>
    </xdr:from>
    <xdr:ext cx="599010" cy="259045"/>
    <xdr:sp macro="" textlink="">
      <xdr:nvSpPr>
        <xdr:cNvPr id="262" name="n_3mainValue【橋りょう・トンネル】&#10;一人当たり有形固定資産（償却資産）額"/>
        <xdr:cNvSpPr txBox="1"/>
      </xdr:nvSpPr>
      <xdr:spPr>
        <a:xfrm>
          <a:off x="6670255" y="103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6287</xdr:rowOff>
    </xdr:from>
    <xdr:ext cx="599010" cy="259045"/>
    <xdr:sp macro="" textlink="">
      <xdr:nvSpPr>
        <xdr:cNvPr id="263" name="n_4mainValue【橋りょう・トンネル】&#10;一人当たり有形固定資産（償却資産）額"/>
        <xdr:cNvSpPr txBox="1"/>
      </xdr:nvSpPr>
      <xdr:spPr>
        <a:xfrm>
          <a:off x="5872695" y="100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xdr:cNvCxnSpPr/>
      </xdr:nvCxnSpPr>
      <xdr:spPr>
        <a:xfrm flipV="1">
          <a:off x="4086225" y="13094970"/>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xdr:cNvSpPr txBox="1"/>
      </xdr:nvSpPr>
      <xdr:spPr>
        <a:xfrm>
          <a:off x="4124960" y="1451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xdr:cNvCxnSpPr/>
      </xdr:nvCxnSpPr>
      <xdr:spPr>
        <a:xfrm>
          <a:off x="4020820" y="14506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xdr:cNvSpPr txBox="1"/>
      </xdr:nvSpPr>
      <xdr:spPr>
        <a:xfrm>
          <a:off x="412496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xdr:cNvCxnSpPr/>
      </xdr:nvCxnSpPr>
      <xdr:spPr>
        <a:xfrm>
          <a:off x="402082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158132</xdr:rowOff>
    </xdr:from>
    <xdr:ext cx="405111" cy="259045"/>
    <xdr:sp macro="" textlink="">
      <xdr:nvSpPr>
        <xdr:cNvPr id="293" name="【公営住宅】&#10;有形固定資産減価償却率平均値テキスト"/>
        <xdr:cNvSpPr txBox="1"/>
      </xdr:nvSpPr>
      <xdr:spPr>
        <a:xfrm>
          <a:off x="4124960" y="13904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xdr:cNvSpPr/>
      </xdr:nvSpPr>
      <xdr:spPr>
        <a:xfrm>
          <a:off x="403606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xdr:cNvSpPr/>
      </xdr:nvSpPr>
      <xdr:spPr>
        <a:xfrm>
          <a:off x="3312160" y="1390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xdr:cNvSpPr/>
      </xdr:nvSpPr>
      <xdr:spPr>
        <a:xfrm>
          <a:off x="17399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xdr:cNvSpPr/>
      </xdr:nvSpPr>
      <xdr:spPr>
        <a:xfrm>
          <a:off x="9652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31114</xdr:rowOff>
    </xdr:from>
    <xdr:to>
      <xdr:col>24</xdr:col>
      <xdr:colOff>114300</xdr:colOff>
      <xdr:row>81</xdr:row>
      <xdr:rowOff>132714</xdr:rowOff>
    </xdr:to>
    <xdr:sp macro="" textlink="">
      <xdr:nvSpPr>
        <xdr:cNvPr id="304" name="楕円 303"/>
        <xdr:cNvSpPr/>
      </xdr:nvSpPr>
      <xdr:spPr>
        <a:xfrm>
          <a:off x="4036060" y="136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53991</xdr:rowOff>
    </xdr:from>
    <xdr:ext cx="405111" cy="259045"/>
    <xdr:sp macro="" textlink="">
      <xdr:nvSpPr>
        <xdr:cNvPr id="305" name="【公営住宅】&#10;有形固定資産減価償却率該当値テキスト"/>
        <xdr:cNvSpPr txBox="1"/>
      </xdr:nvSpPr>
      <xdr:spPr>
        <a:xfrm>
          <a:off x="4124960"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306" name="楕円 305"/>
        <xdr:cNvSpPr/>
      </xdr:nvSpPr>
      <xdr:spPr>
        <a:xfrm>
          <a:off x="3312160" y="1357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81914</xdr:rowOff>
    </xdr:to>
    <xdr:cxnSp macro="">
      <xdr:nvCxnSpPr>
        <xdr:cNvPr id="307" name="直線コネクタ 306"/>
        <xdr:cNvCxnSpPr/>
      </xdr:nvCxnSpPr>
      <xdr:spPr>
        <a:xfrm>
          <a:off x="3355340" y="13618845"/>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08" name="楕円 307"/>
        <xdr:cNvSpPr/>
      </xdr:nvSpPr>
      <xdr:spPr>
        <a:xfrm>
          <a:off x="251460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40005</xdr:rowOff>
    </xdr:to>
    <xdr:cxnSp macro="">
      <xdr:nvCxnSpPr>
        <xdr:cNvPr id="309" name="直線コネクタ 308"/>
        <xdr:cNvCxnSpPr/>
      </xdr:nvCxnSpPr>
      <xdr:spPr>
        <a:xfrm>
          <a:off x="2565400" y="13594079"/>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310" name="楕円 309"/>
        <xdr:cNvSpPr/>
      </xdr:nvSpPr>
      <xdr:spPr>
        <a:xfrm>
          <a:off x="1739900" y="1350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81</xdr:row>
      <xdr:rowOff>15239</xdr:rowOff>
    </xdr:to>
    <xdr:cxnSp macro="">
      <xdr:nvCxnSpPr>
        <xdr:cNvPr id="311" name="直線コネクタ 310"/>
        <xdr:cNvCxnSpPr/>
      </xdr:nvCxnSpPr>
      <xdr:spPr>
        <a:xfrm>
          <a:off x="1790700" y="13555980"/>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312" name="楕円 311"/>
        <xdr:cNvSpPr/>
      </xdr:nvSpPr>
      <xdr:spPr>
        <a:xfrm>
          <a:off x="965200" y="13463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80</xdr:row>
      <xdr:rowOff>144780</xdr:rowOff>
    </xdr:to>
    <xdr:cxnSp macro="">
      <xdr:nvCxnSpPr>
        <xdr:cNvPr id="313" name="直線コネクタ 312"/>
        <xdr:cNvCxnSpPr/>
      </xdr:nvCxnSpPr>
      <xdr:spPr>
        <a:xfrm>
          <a:off x="1008380" y="1351407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81932</xdr:rowOff>
    </xdr:from>
    <xdr:ext cx="405111" cy="259045"/>
    <xdr:sp macro="" textlink="">
      <xdr:nvSpPr>
        <xdr:cNvPr id="314" name="n_1aveValue【公営住宅】&#10;有形固定資産減価償却率"/>
        <xdr:cNvSpPr txBox="1"/>
      </xdr:nvSpPr>
      <xdr:spPr>
        <a:xfrm>
          <a:off x="317056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公営住宅】&#10;有形固定資産減価償却率"/>
        <xdr:cNvSpPr txBox="1"/>
      </xdr:nvSpPr>
      <xdr:spPr>
        <a:xfrm>
          <a:off x="23857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6" name="n_3aveValue【公営住宅】&#10;有形固定資産減価償却率"/>
        <xdr:cNvSpPr txBox="1"/>
      </xdr:nvSpPr>
      <xdr:spPr>
        <a:xfrm>
          <a:off x="161100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36213</xdr:rowOff>
    </xdr:from>
    <xdr:ext cx="405111" cy="259045"/>
    <xdr:sp macro="" textlink="">
      <xdr:nvSpPr>
        <xdr:cNvPr id="317" name="n_4aveValue【公営住宅】&#10;有形固定資産減価償却率"/>
        <xdr:cNvSpPr txBox="1"/>
      </xdr:nvSpPr>
      <xdr:spPr>
        <a:xfrm>
          <a:off x="83630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318" name="n_1mainValue【公営住宅】&#10;有形固定資産減価償却率"/>
        <xdr:cNvSpPr txBox="1"/>
      </xdr:nvSpPr>
      <xdr:spPr>
        <a:xfrm>
          <a:off x="3170564" y="133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19" name="n_2mainValue【公営住宅】&#10;有形固定資産減価償却率"/>
        <xdr:cNvSpPr txBox="1"/>
      </xdr:nvSpPr>
      <xdr:spPr>
        <a:xfrm>
          <a:off x="23857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320" name="n_3mainValue【公営住宅】&#10;有形固定資産減価償却率"/>
        <xdr:cNvSpPr txBox="1"/>
      </xdr:nvSpPr>
      <xdr:spPr>
        <a:xfrm>
          <a:off x="1611004" y="1328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321" name="n_4mainValue【公営住宅】&#10;有形固定資産減価償却率"/>
        <xdr:cNvSpPr txBox="1"/>
      </xdr:nvSpPr>
      <xdr:spPr>
        <a:xfrm>
          <a:off x="8363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xdr:cNvCxnSpPr/>
      </xdr:nvCxnSpPr>
      <xdr:spPr>
        <a:xfrm flipV="1">
          <a:off x="9219565" y="130721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xdr:cNvSpPr txBox="1"/>
      </xdr:nvSpPr>
      <xdr:spPr>
        <a:xfrm>
          <a:off x="9258300" y="1361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xdr:cNvSpPr/>
      </xdr:nvSpPr>
      <xdr:spPr>
        <a:xfrm>
          <a:off x="9192260" y="13755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xdr:cNvSpPr/>
      </xdr:nvSpPr>
      <xdr:spPr>
        <a:xfrm>
          <a:off x="84455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xdr:cNvSpPr/>
      </xdr:nvSpPr>
      <xdr:spPr>
        <a:xfrm>
          <a:off x="7670800" y="13835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xdr:cNvSpPr/>
      </xdr:nvSpPr>
      <xdr:spPr>
        <a:xfrm>
          <a:off x="6873240" y="13844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xdr:cNvSpPr/>
      </xdr:nvSpPr>
      <xdr:spPr>
        <a:xfrm>
          <a:off x="609854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57" name="楕円 356"/>
        <xdr:cNvSpPr/>
      </xdr:nvSpPr>
      <xdr:spPr>
        <a:xfrm>
          <a:off x="9192260" y="14176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9669</xdr:rowOff>
    </xdr:from>
    <xdr:ext cx="469744" cy="259045"/>
    <xdr:sp macro="" textlink="">
      <xdr:nvSpPr>
        <xdr:cNvPr id="358" name="【公営住宅】&#10;一人当たり面積該当値テキスト"/>
        <xdr:cNvSpPr txBox="1"/>
      </xdr:nvSpPr>
      <xdr:spPr>
        <a:xfrm>
          <a:off x="9258300" y="140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96456</xdr:rowOff>
    </xdr:from>
    <xdr:to>
      <xdr:col>50</xdr:col>
      <xdr:colOff>165100</xdr:colOff>
      <xdr:row>85</xdr:row>
      <xdr:rowOff>26606</xdr:rowOff>
    </xdr:to>
    <xdr:sp macro="" textlink="">
      <xdr:nvSpPr>
        <xdr:cNvPr id="359" name="楕円 358"/>
        <xdr:cNvSpPr/>
      </xdr:nvSpPr>
      <xdr:spPr>
        <a:xfrm>
          <a:off x="8445500" y="14178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145542</xdr:rowOff>
    </xdr:from>
    <xdr:to>
      <xdr:col>55</xdr:col>
      <xdr:colOff>0</xdr:colOff>
      <xdr:row>84</xdr:row>
      <xdr:rowOff>147256</xdr:rowOff>
    </xdr:to>
    <xdr:cxnSp macro="">
      <xdr:nvCxnSpPr>
        <xdr:cNvPr id="360" name="直線コネクタ 359"/>
        <xdr:cNvCxnSpPr/>
      </xdr:nvCxnSpPr>
      <xdr:spPr>
        <a:xfrm flipV="1">
          <a:off x="8496300" y="14227302"/>
          <a:ext cx="7239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61" name="楕円 360"/>
        <xdr:cNvSpPr/>
      </xdr:nvSpPr>
      <xdr:spPr>
        <a:xfrm>
          <a:off x="767080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147256</xdr:rowOff>
    </xdr:from>
    <xdr:to>
      <xdr:col>50</xdr:col>
      <xdr:colOff>114300</xdr:colOff>
      <xdr:row>84</xdr:row>
      <xdr:rowOff>147828</xdr:rowOff>
    </xdr:to>
    <xdr:cxnSp macro="">
      <xdr:nvCxnSpPr>
        <xdr:cNvPr id="362" name="直線コネクタ 361"/>
        <xdr:cNvCxnSpPr/>
      </xdr:nvCxnSpPr>
      <xdr:spPr>
        <a:xfrm flipV="1">
          <a:off x="7713980" y="14229016"/>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97600</xdr:rowOff>
    </xdr:from>
    <xdr:to>
      <xdr:col>41</xdr:col>
      <xdr:colOff>101600</xdr:colOff>
      <xdr:row>85</xdr:row>
      <xdr:rowOff>27750</xdr:rowOff>
    </xdr:to>
    <xdr:sp macro="" textlink="">
      <xdr:nvSpPr>
        <xdr:cNvPr id="363" name="楕円 362"/>
        <xdr:cNvSpPr/>
      </xdr:nvSpPr>
      <xdr:spPr>
        <a:xfrm>
          <a:off x="6873240" y="14179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148400</xdr:rowOff>
    </xdr:to>
    <xdr:cxnSp macro="">
      <xdr:nvCxnSpPr>
        <xdr:cNvPr id="364" name="直線コネクタ 363"/>
        <xdr:cNvCxnSpPr/>
      </xdr:nvCxnSpPr>
      <xdr:spPr>
        <a:xfrm flipV="1">
          <a:off x="6924040" y="14229588"/>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98171</xdr:rowOff>
    </xdr:from>
    <xdr:to>
      <xdr:col>36</xdr:col>
      <xdr:colOff>165100</xdr:colOff>
      <xdr:row>85</xdr:row>
      <xdr:rowOff>28321</xdr:rowOff>
    </xdr:to>
    <xdr:sp macro="" textlink="">
      <xdr:nvSpPr>
        <xdr:cNvPr id="365" name="楕円 364"/>
        <xdr:cNvSpPr/>
      </xdr:nvSpPr>
      <xdr:spPr>
        <a:xfrm>
          <a:off x="6098540" y="14179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148400</xdr:rowOff>
    </xdr:from>
    <xdr:to>
      <xdr:col>41</xdr:col>
      <xdr:colOff>50800</xdr:colOff>
      <xdr:row>84</xdr:row>
      <xdr:rowOff>148971</xdr:rowOff>
    </xdr:to>
    <xdr:cxnSp macro="">
      <xdr:nvCxnSpPr>
        <xdr:cNvPr id="366" name="直線コネクタ 365"/>
        <xdr:cNvCxnSpPr/>
      </xdr:nvCxnSpPr>
      <xdr:spPr>
        <a:xfrm flipV="1">
          <a:off x="6149340" y="14230160"/>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xdr:cNvSpPr txBox="1"/>
      </xdr:nvSpPr>
      <xdr:spPr>
        <a:xfrm>
          <a:off x="827158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68" name="n_2aveValue【公営住宅】&#10;一人当たり面積"/>
        <xdr:cNvSpPr txBox="1"/>
      </xdr:nvSpPr>
      <xdr:spPr>
        <a:xfrm>
          <a:off x="7509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44848</xdr:rowOff>
    </xdr:from>
    <xdr:ext cx="469744" cy="259045"/>
    <xdr:sp macro="" textlink="">
      <xdr:nvSpPr>
        <xdr:cNvPr id="369" name="n_3aveValue【公営住宅】&#10;一人当たり面積"/>
        <xdr:cNvSpPr txBox="1"/>
      </xdr:nvSpPr>
      <xdr:spPr>
        <a:xfrm>
          <a:off x="671202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0" name="n_4aveValue【公営住宅】&#10;一人当たり面積"/>
        <xdr:cNvSpPr txBox="1"/>
      </xdr:nvSpPr>
      <xdr:spPr>
        <a:xfrm>
          <a:off x="593732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17733</xdr:rowOff>
    </xdr:from>
    <xdr:ext cx="469744" cy="259045"/>
    <xdr:sp macro="" textlink="">
      <xdr:nvSpPr>
        <xdr:cNvPr id="371" name="n_1mainValue【公営住宅】&#10;一人当たり面積"/>
        <xdr:cNvSpPr txBox="1"/>
      </xdr:nvSpPr>
      <xdr:spPr>
        <a:xfrm>
          <a:off x="8271587" y="1426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72" name="n_2mainValue【公営住宅】&#10;一人当たり面積"/>
        <xdr:cNvSpPr txBox="1"/>
      </xdr:nvSpPr>
      <xdr:spPr>
        <a:xfrm>
          <a:off x="750958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18877</xdr:rowOff>
    </xdr:from>
    <xdr:ext cx="469744" cy="259045"/>
    <xdr:sp macro="" textlink="">
      <xdr:nvSpPr>
        <xdr:cNvPr id="373" name="n_3mainValue【公営住宅】&#10;一人当たり面積"/>
        <xdr:cNvSpPr txBox="1"/>
      </xdr:nvSpPr>
      <xdr:spPr>
        <a:xfrm>
          <a:off x="6712027" y="1426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19448</xdr:rowOff>
    </xdr:from>
    <xdr:ext cx="469744" cy="259045"/>
    <xdr:sp macro="" textlink="">
      <xdr:nvSpPr>
        <xdr:cNvPr id="374" name="n_4mainValue【公営住宅】&#10;一人当たり面積"/>
        <xdr:cNvSpPr txBox="1"/>
      </xdr:nvSpPr>
      <xdr:spPr>
        <a:xfrm>
          <a:off x="5937327" y="1426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xdr:cNvCxnSpPr/>
      </xdr:nvCxnSpPr>
      <xdr:spPr>
        <a:xfrm flipV="1">
          <a:off x="14375764" y="55626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xdr:cNvSpPr txBox="1"/>
      </xdr:nvSpPr>
      <xdr:spPr>
        <a:xfrm>
          <a:off x="144145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xdr:cNvSpPr txBox="1"/>
      </xdr:nvSpPr>
      <xdr:spPr>
        <a:xfrm>
          <a:off x="1441450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xdr:cNvCxnSpPr/>
      </xdr:nvCxnSpPr>
      <xdr:spPr>
        <a:xfrm>
          <a:off x="142875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89425</xdr:rowOff>
    </xdr:from>
    <xdr:ext cx="405111" cy="259045"/>
    <xdr:sp macro="" textlink="">
      <xdr:nvSpPr>
        <xdr:cNvPr id="418" name="【認定こども園・幼稚園・保育所】&#10;有形固定資産減価償却率平均値テキスト"/>
        <xdr:cNvSpPr txBox="1"/>
      </xdr:nvSpPr>
      <xdr:spPr>
        <a:xfrm>
          <a:off x="14414500" y="5956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xdr:cNvSpPr/>
      </xdr:nvSpPr>
      <xdr:spPr>
        <a:xfrm>
          <a:off x="14325600" y="610158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xdr:cNvSpPr/>
      </xdr:nvSpPr>
      <xdr:spPr>
        <a:xfrm>
          <a:off x="13578840"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xdr:cNvSpPr/>
      </xdr:nvSpPr>
      <xdr:spPr>
        <a:xfrm>
          <a:off x="1280414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xdr:cNvSpPr/>
      </xdr:nvSpPr>
      <xdr:spPr>
        <a:xfrm>
          <a:off x="12029440" y="6042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xdr:cNvSpPr/>
      </xdr:nvSpPr>
      <xdr:spPr>
        <a:xfrm>
          <a:off x="11231880" y="5947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141986</xdr:rowOff>
    </xdr:from>
    <xdr:to>
      <xdr:col>85</xdr:col>
      <xdr:colOff>177800</xdr:colOff>
      <xdr:row>38</xdr:row>
      <xdr:rowOff>72136</xdr:rowOff>
    </xdr:to>
    <xdr:sp macro="" textlink="">
      <xdr:nvSpPr>
        <xdr:cNvPr id="429" name="楕円 428"/>
        <xdr:cNvSpPr/>
      </xdr:nvSpPr>
      <xdr:spPr>
        <a:xfrm>
          <a:off x="14325600" y="63446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120413</xdr:rowOff>
    </xdr:from>
    <xdr:ext cx="405111" cy="259045"/>
    <xdr:sp macro="" textlink="">
      <xdr:nvSpPr>
        <xdr:cNvPr id="430" name="【認定こども園・幼稚園・保育所】&#10;有形固定資産減価償却率該当値テキスト"/>
        <xdr:cNvSpPr txBox="1"/>
      </xdr:nvSpPr>
      <xdr:spPr>
        <a:xfrm>
          <a:off x="14414500" y="632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xdr:rowOff>
    </xdr:from>
    <xdr:to>
      <xdr:col>81</xdr:col>
      <xdr:colOff>101600</xdr:colOff>
      <xdr:row>38</xdr:row>
      <xdr:rowOff>101854</xdr:rowOff>
    </xdr:to>
    <xdr:sp macro="" textlink="">
      <xdr:nvSpPr>
        <xdr:cNvPr id="431" name="楕円 430"/>
        <xdr:cNvSpPr/>
      </xdr:nvSpPr>
      <xdr:spPr>
        <a:xfrm>
          <a:off x="13578840" y="63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21336</xdr:rowOff>
    </xdr:from>
    <xdr:to>
      <xdr:col>85</xdr:col>
      <xdr:colOff>127000</xdr:colOff>
      <xdr:row>38</xdr:row>
      <xdr:rowOff>51054</xdr:rowOff>
    </xdr:to>
    <xdr:cxnSp macro="">
      <xdr:nvCxnSpPr>
        <xdr:cNvPr id="432" name="直線コネクタ 431"/>
        <xdr:cNvCxnSpPr/>
      </xdr:nvCxnSpPr>
      <xdr:spPr>
        <a:xfrm flipV="1">
          <a:off x="13629640" y="6391656"/>
          <a:ext cx="74676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433" name="楕円 432"/>
        <xdr:cNvSpPr/>
      </xdr:nvSpPr>
      <xdr:spPr>
        <a:xfrm>
          <a:off x="1280414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38</xdr:row>
      <xdr:rowOff>51054</xdr:rowOff>
    </xdr:to>
    <xdr:cxnSp macro="">
      <xdr:nvCxnSpPr>
        <xdr:cNvPr id="434" name="直線コネクタ 433"/>
        <xdr:cNvCxnSpPr/>
      </xdr:nvCxnSpPr>
      <xdr:spPr>
        <a:xfrm>
          <a:off x="12854940" y="6324600"/>
          <a:ext cx="7747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xdr:rowOff>
    </xdr:from>
    <xdr:to>
      <xdr:col>72</xdr:col>
      <xdr:colOff>38100</xdr:colOff>
      <xdr:row>37</xdr:row>
      <xdr:rowOff>113284</xdr:rowOff>
    </xdr:to>
    <xdr:sp macro="" textlink="">
      <xdr:nvSpPr>
        <xdr:cNvPr id="435" name="楕円 434"/>
        <xdr:cNvSpPr/>
      </xdr:nvSpPr>
      <xdr:spPr>
        <a:xfrm>
          <a:off x="12029440" y="62143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62484</xdr:rowOff>
    </xdr:from>
    <xdr:to>
      <xdr:col>76</xdr:col>
      <xdr:colOff>114300</xdr:colOff>
      <xdr:row>37</xdr:row>
      <xdr:rowOff>121920</xdr:rowOff>
    </xdr:to>
    <xdr:cxnSp macro="">
      <xdr:nvCxnSpPr>
        <xdr:cNvPr id="436" name="直線コネクタ 435"/>
        <xdr:cNvCxnSpPr/>
      </xdr:nvCxnSpPr>
      <xdr:spPr>
        <a:xfrm>
          <a:off x="12072620" y="6265164"/>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123698</xdr:rowOff>
    </xdr:from>
    <xdr:to>
      <xdr:col>67</xdr:col>
      <xdr:colOff>101600</xdr:colOff>
      <xdr:row>39</xdr:row>
      <xdr:rowOff>53848</xdr:rowOff>
    </xdr:to>
    <xdr:sp macro="" textlink="">
      <xdr:nvSpPr>
        <xdr:cNvPr id="437" name="楕円 436"/>
        <xdr:cNvSpPr/>
      </xdr:nvSpPr>
      <xdr:spPr>
        <a:xfrm>
          <a:off x="11231880" y="6494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62484</xdr:rowOff>
    </xdr:from>
    <xdr:to>
      <xdr:col>71</xdr:col>
      <xdr:colOff>177800</xdr:colOff>
      <xdr:row>39</xdr:row>
      <xdr:rowOff>3048</xdr:rowOff>
    </xdr:to>
    <xdr:cxnSp macro="">
      <xdr:nvCxnSpPr>
        <xdr:cNvPr id="438" name="直線コネクタ 437"/>
        <xdr:cNvCxnSpPr/>
      </xdr:nvCxnSpPr>
      <xdr:spPr>
        <a:xfrm flipV="1">
          <a:off x="11282680" y="6265164"/>
          <a:ext cx="78994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9" name="n_1aveValue【認定こども園・幼稚園・保育所】&#10;有形固定資産減価償却率"/>
        <xdr:cNvSpPr txBox="1"/>
      </xdr:nvSpPr>
      <xdr:spPr>
        <a:xfrm>
          <a:off x="134372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40" name="n_2aveValue【認定こども園・幼稚園・保育所】&#10;有形固定資産減価償却率"/>
        <xdr:cNvSpPr txBox="1"/>
      </xdr:nvSpPr>
      <xdr:spPr>
        <a:xfrm>
          <a:off x="12675244" y="58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125239</xdr:rowOff>
    </xdr:from>
    <xdr:ext cx="405111" cy="259045"/>
    <xdr:sp macro="" textlink="">
      <xdr:nvSpPr>
        <xdr:cNvPr id="441" name="n_3aveValue【認定こども園・幼稚園・保育所】&#10;有形固定資産減価償却率"/>
        <xdr:cNvSpPr txBox="1"/>
      </xdr:nvSpPr>
      <xdr:spPr>
        <a:xfrm>
          <a:off x="11900544" y="58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42" name="n_4aveValue【認定こども園・幼稚園・保育所】&#10;有形固定資産減価償却率"/>
        <xdr:cNvSpPr txBox="1"/>
      </xdr:nvSpPr>
      <xdr:spPr>
        <a:xfrm>
          <a:off x="11102984" y="57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92981</xdr:rowOff>
    </xdr:from>
    <xdr:ext cx="405111" cy="259045"/>
    <xdr:sp macro="" textlink="">
      <xdr:nvSpPr>
        <xdr:cNvPr id="443" name="n_1mainValue【認定こども園・幼稚園・保育所】&#10;有形固定資産減価償却率"/>
        <xdr:cNvSpPr txBox="1"/>
      </xdr:nvSpPr>
      <xdr:spPr>
        <a:xfrm>
          <a:off x="13437244"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44" name="n_2mainValue【認定こども園・幼稚園・保育所】&#10;有形固定資産減価償却率"/>
        <xdr:cNvSpPr txBox="1"/>
      </xdr:nvSpPr>
      <xdr:spPr>
        <a:xfrm>
          <a:off x="126752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104411</xdr:rowOff>
    </xdr:from>
    <xdr:ext cx="405111" cy="259045"/>
    <xdr:sp macro="" textlink="">
      <xdr:nvSpPr>
        <xdr:cNvPr id="445" name="n_3mainValue【認定こども園・幼稚園・保育所】&#10;有形固定資産減価償却率"/>
        <xdr:cNvSpPr txBox="1"/>
      </xdr:nvSpPr>
      <xdr:spPr>
        <a:xfrm>
          <a:off x="11900544" y="630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44975</xdr:rowOff>
    </xdr:from>
    <xdr:ext cx="405111" cy="259045"/>
    <xdr:sp macro="" textlink="">
      <xdr:nvSpPr>
        <xdr:cNvPr id="446" name="n_4mainValue【認定こども園・幼稚園・保育所】&#10;有形固定資産減価償却率"/>
        <xdr:cNvSpPr txBox="1"/>
      </xdr:nvSpPr>
      <xdr:spPr>
        <a:xfrm>
          <a:off x="1110298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xdr:cNvCxnSpPr/>
      </xdr:nvCxnSpPr>
      <xdr:spPr>
        <a:xfrm flipV="1">
          <a:off x="19509104" y="5466806"/>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xdr:cNvSpPr txBox="1"/>
      </xdr:nvSpPr>
      <xdr:spPr>
        <a:xfrm>
          <a:off x="19547840" y="70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xdr:cNvCxnSpPr/>
      </xdr:nvCxnSpPr>
      <xdr:spPr>
        <a:xfrm>
          <a:off x="194437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xdr:cNvSpPr txBox="1"/>
      </xdr:nvSpPr>
      <xdr:spPr>
        <a:xfrm>
          <a:off x="19547840" y="524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xdr:cNvCxnSpPr/>
      </xdr:nvCxnSpPr>
      <xdr:spPr>
        <a:xfrm>
          <a:off x="19443700" y="546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66238</xdr:rowOff>
    </xdr:from>
    <xdr:ext cx="469744" cy="259045"/>
    <xdr:sp macro="" textlink="">
      <xdr:nvSpPr>
        <xdr:cNvPr id="477" name="【認定こども園・幼稚園・保育所】&#10;一人当たり面積平均値テキスト"/>
        <xdr:cNvSpPr txBox="1"/>
      </xdr:nvSpPr>
      <xdr:spPr>
        <a:xfrm>
          <a:off x="19547840" y="6101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xdr:cNvSpPr/>
      </xdr:nvSpPr>
      <xdr:spPr>
        <a:xfrm>
          <a:off x="194589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xdr:cNvSpPr/>
      </xdr:nvSpPr>
      <xdr:spPr>
        <a:xfrm>
          <a:off x="18735040" y="622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xdr:cNvSpPr/>
      </xdr:nvSpPr>
      <xdr:spPr>
        <a:xfrm>
          <a:off x="1793748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xdr:cNvSpPr/>
      </xdr:nvSpPr>
      <xdr:spPr>
        <a:xfrm>
          <a:off x="17162780" y="62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xdr:cNvSpPr/>
      </xdr:nvSpPr>
      <xdr:spPr>
        <a:xfrm>
          <a:off x="1638808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488" name="楕円 487"/>
        <xdr:cNvSpPr/>
      </xdr:nvSpPr>
      <xdr:spPr>
        <a:xfrm>
          <a:off x="1945894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95267</xdr:rowOff>
    </xdr:from>
    <xdr:ext cx="469744" cy="259045"/>
    <xdr:sp macro="" textlink="">
      <xdr:nvSpPr>
        <xdr:cNvPr id="489" name="【認定こども園・幼稚園・保育所】&#10;一人当たり面積該当値テキスト"/>
        <xdr:cNvSpPr txBox="1"/>
      </xdr:nvSpPr>
      <xdr:spPr>
        <a:xfrm>
          <a:off x="1954784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102144</xdr:rowOff>
    </xdr:from>
    <xdr:to>
      <xdr:col>112</xdr:col>
      <xdr:colOff>38100</xdr:colOff>
      <xdr:row>38</xdr:row>
      <xdr:rowOff>32294</xdr:rowOff>
    </xdr:to>
    <xdr:sp macro="" textlink="">
      <xdr:nvSpPr>
        <xdr:cNvPr id="490" name="楕円 489"/>
        <xdr:cNvSpPr/>
      </xdr:nvSpPr>
      <xdr:spPr>
        <a:xfrm>
          <a:off x="18735040" y="6304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152944</xdr:rowOff>
    </xdr:from>
    <xdr:to>
      <xdr:col>116</xdr:col>
      <xdr:colOff>63500</xdr:colOff>
      <xdr:row>38</xdr:row>
      <xdr:rowOff>167640</xdr:rowOff>
    </xdr:to>
    <xdr:cxnSp macro="">
      <xdr:nvCxnSpPr>
        <xdr:cNvPr id="491" name="直線コネクタ 490"/>
        <xdr:cNvCxnSpPr/>
      </xdr:nvCxnSpPr>
      <xdr:spPr>
        <a:xfrm>
          <a:off x="18778220" y="6355624"/>
          <a:ext cx="731520" cy="18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108676</xdr:rowOff>
    </xdr:from>
    <xdr:to>
      <xdr:col>107</xdr:col>
      <xdr:colOff>101600</xdr:colOff>
      <xdr:row>38</xdr:row>
      <xdr:rowOff>38826</xdr:rowOff>
    </xdr:to>
    <xdr:sp macro="" textlink="">
      <xdr:nvSpPr>
        <xdr:cNvPr id="492" name="楕円 491"/>
        <xdr:cNvSpPr/>
      </xdr:nvSpPr>
      <xdr:spPr>
        <a:xfrm>
          <a:off x="17937480" y="6311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152944</xdr:rowOff>
    </xdr:from>
    <xdr:to>
      <xdr:col>111</xdr:col>
      <xdr:colOff>177800</xdr:colOff>
      <xdr:row>37</xdr:row>
      <xdr:rowOff>159476</xdr:rowOff>
    </xdr:to>
    <xdr:cxnSp macro="">
      <xdr:nvCxnSpPr>
        <xdr:cNvPr id="493" name="直線コネクタ 492"/>
        <xdr:cNvCxnSpPr/>
      </xdr:nvCxnSpPr>
      <xdr:spPr>
        <a:xfrm flipV="1">
          <a:off x="17988280" y="635562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111942</xdr:rowOff>
    </xdr:from>
    <xdr:to>
      <xdr:col>102</xdr:col>
      <xdr:colOff>165100</xdr:colOff>
      <xdr:row>38</xdr:row>
      <xdr:rowOff>42092</xdr:rowOff>
    </xdr:to>
    <xdr:sp macro="" textlink="">
      <xdr:nvSpPr>
        <xdr:cNvPr id="494" name="楕円 493"/>
        <xdr:cNvSpPr/>
      </xdr:nvSpPr>
      <xdr:spPr>
        <a:xfrm>
          <a:off x="17162780" y="631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159476</xdr:rowOff>
    </xdr:from>
    <xdr:to>
      <xdr:col>107</xdr:col>
      <xdr:colOff>50800</xdr:colOff>
      <xdr:row>37</xdr:row>
      <xdr:rowOff>162741</xdr:rowOff>
    </xdr:to>
    <xdr:cxnSp macro="">
      <xdr:nvCxnSpPr>
        <xdr:cNvPr id="495" name="直線コネクタ 494"/>
        <xdr:cNvCxnSpPr/>
      </xdr:nvCxnSpPr>
      <xdr:spPr>
        <a:xfrm flipV="1">
          <a:off x="17213580" y="636215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111942</xdr:rowOff>
    </xdr:from>
    <xdr:to>
      <xdr:col>98</xdr:col>
      <xdr:colOff>38100</xdr:colOff>
      <xdr:row>38</xdr:row>
      <xdr:rowOff>42092</xdr:rowOff>
    </xdr:to>
    <xdr:sp macro="" textlink="">
      <xdr:nvSpPr>
        <xdr:cNvPr id="496" name="楕円 495"/>
        <xdr:cNvSpPr/>
      </xdr:nvSpPr>
      <xdr:spPr>
        <a:xfrm>
          <a:off x="16388080" y="6314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162741</xdr:rowOff>
    </xdr:from>
    <xdr:to>
      <xdr:col>102</xdr:col>
      <xdr:colOff>114300</xdr:colOff>
      <xdr:row>37</xdr:row>
      <xdr:rowOff>162741</xdr:rowOff>
    </xdr:to>
    <xdr:cxnSp macro="">
      <xdr:nvCxnSpPr>
        <xdr:cNvPr id="497" name="直線コネクタ 496"/>
        <xdr:cNvCxnSpPr/>
      </xdr:nvCxnSpPr>
      <xdr:spPr>
        <a:xfrm>
          <a:off x="16431260" y="63654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145160</xdr:rowOff>
    </xdr:from>
    <xdr:ext cx="469744" cy="259045"/>
    <xdr:sp macro="" textlink="">
      <xdr:nvSpPr>
        <xdr:cNvPr id="498" name="n_1aveValue【認定こども園・幼稚園・保育所】&#10;一人当たり面積"/>
        <xdr:cNvSpPr txBox="1"/>
      </xdr:nvSpPr>
      <xdr:spPr>
        <a:xfrm>
          <a:off x="18561127" y="601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499" name="n_2aveValue【認定こども園・幼稚園・保育所】&#10;一人当たり面積"/>
        <xdr:cNvSpPr txBox="1"/>
      </xdr:nvSpPr>
      <xdr:spPr>
        <a:xfrm>
          <a:off x="1777626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16164</xdr:rowOff>
    </xdr:from>
    <xdr:ext cx="469744" cy="259045"/>
    <xdr:sp macro="" textlink="">
      <xdr:nvSpPr>
        <xdr:cNvPr id="500" name="n_3aveValue【認定こども園・幼稚園・保育所】&#10;一人当たり面積"/>
        <xdr:cNvSpPr txBox="1"/>
      </xdr:nvSpPr>
      <xdr:spPr>
        <a:xfrm>
          <a:off x="17001567" y="6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501" name="n_4aveValue【認定こども園・幼稚園・保育所】&#10;一人当たり面積"/>
        <xdr:cNvSpPr txBox="1"/>
      </xdr:nvSpPr>
      <xdr:spPr>
        <a:xfrm>
          <a:off x="16226867" y="64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23421</xdr:rowOff>
    </xdr:from>
    <xdr:ext cx="469744" cy="259045"/>
    <xdr:sp macro="" textlink="">
      <xdr:nvSpPr>
        <xdr:cNvPr id="502" name="n_1mainValue【認定こども園・幼稚園・保育所】&#10;一人当たり面積"/>
        <xdr:cNvSpPr txBox="1"/>
      </xdr:nvSpPr>
      <xdr:spPr>
        <a:xfrm>
          <a:off x="18561127" y="63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29953</xdr:rowOff>
    </xdr:from>
    <xdr:ext cx="469744" cy="259045"/>
    <xdr:sp macro="" textlink="">
      <xdr:nvSpPr>
        <xdr:cNvPr id="503" name="n_2mainValue【認定こども園・幼稚園・保育所】&#10;一人当たり面積"/>
        <xdr:cNvSpPr txBox="1"/>
      </xdr:nvSpPr>
      <xdr:spPr>
        <a:xfrm>
          <a:off x="17776267" y="640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33218</xdr:rowOff>
    </xdr:from>
    <xdr:ext cx="469744" cy="259045"/>
    <xdr:sp macro="" textlink="">
      <xdr:nvSpPr>
        <xdr:cNvPr id="504" name="n_3mainValue【認定こども園・幼稚園・保育所】&#10;一人当たり面積"/>
        <xdr:cNvSpPr txBox="1"/>
      </xdr:nvSpPr>
      <xdr:spPr>
        <a:xfrm>
          <a:off x="17001567" y="64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58619</xdr:rowOff>
    </xdr:from>
    <xdr:ext cx="469744" cy="259045"/>
    <xdr:sp macro="" textlink="">
      <xdr:nvSpPr>
        <xdr:cNvPr id="505" name="n_4mainValue【認定こども園・幼稚園・保育所】&#10;一人当たり面積"/>
        <xdr:cNvSpPr txBox="1"/>
      </xdr:nvSpPr>
      <xdr:spPr>
        <a:xfrm>
          <a:off x="16226867" y="609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xdr:cNvCxnSpPr/>
      </xdr:nvCxnSpPr>
      <xdr:spPr>
        <a:xfrm flipV="1">
          <a:off x="14375764" y="9277350"/>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xdr:cNvSpPr txBox="1"/>
      </xdr:nvSpPr>
      <xdr:spPr>
        <a:xfrm>
          <a:off x="14414500" y="1083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37" name="【学校施設】&#10;有形固定資産減価償却率平均値テキスト"/>
        <xdr:cNvSpPr txBox="1"/>
      </xdr:nvSpPr>
      <xdr:spPr>
        <a:xfrm>
          <a:off x="14414500" y="9921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xdr:cNvSpPr/>
      </xdr:nvSpPr>
      <xdr:spPr>
        <a:xfrm>
          <a:off x="13578840"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xdr:cNvSpPr/>
      </xdr:nvSpPr>
      <xdr:spPr>
        <a:xfrm>
          <a:off x="1280414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xdr:cNvSpPr/>
      </xdr:nvSpPr>
      <xdr:spPr>
        <a:xfrm>
          <a:off x="12029440" y="9887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xdr:cNvSpPr/>
      </xdr:nvSpPr>
      <xdr:spPr>
        <a:xfrm>
          <a:off x="11231880" y="990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8" name="楕円 547"/>
        <xdr:cNvSpPr/>
      </xdr:nvSpPr>
      <xdr:spPr>
        <a:xfrm>
          <a:off x="14325600" y="101480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549" name="【学校施設】&#10;有形固定資産減価償却率該当値テキスト"/>
        <xdr:cNvSpPr txBox="1"/>
      </xdr:nvSpPr>
      <xdr:spPr>
        <a:xfrm>
          <a:off x="14414500"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550" name="楕円 549"/>
        <xdr:cNvSpPr/>
      </xdr:nvSpPr>
      <xdr:spPr>
        <a:xfrm>
          <a:off x="1357884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140426</xdr:rowOff>
    </xdr:to>
    <xdr:cxnSp macro="">
      <xdr:nvCxnSpPr>
        <xdr:cNvPr id="551" name="直線コネクタ 550"/>
        <xdr:cNvCxnSpPr/>
      </xdr:nvCxnSpPr>
      <xdr:spPr>
        <a:xfrm>
          <a:off x="13629640" y="10113917"/>
          <a:ext cx="74676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552" name="楕円 551"/>
        <xdr:cNvSpPr/>
      </xdr:nvSpPr>
      <xdr:spPr>
        <a:xfrm>
          <a:off x="1280414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60</xdr:row>
      <xdr:rowOff>55517</xdr:rowOff>
    </xdr:to>
    <xdr:cxnSp macro="">
      <xdr:nvCxnSpPr>
        <xdr:cNvPr id="553" name="直線コネクタ 552"/>
        <xdr:cNvCxnSpPr/>
      </xdr:nvCxnSpPr>
      <xdr:spPr>
        <a:xfrm>
          <a:off x="12854940" y="10023022"/>
          <a:ext cx="774700" cy="9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54" name="楕円 553"/>
        <xdr:cNvSpPr/>
      </xdr:nvSpPr>
      <xdr:spPr>
        <a:xfrm>
          <a:off x="1202944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132262</xdr:rowOff>
    </xdr:to>
    <xdr:cxnSp macro="">
      <xdr:nvCxnSpPr>
        <xdr:cNvPr id="555" name="直線コネクタ 554"/>
        <xdr:cNvCxnSpPr/>
      </xdr:nvCxnSpPr>
      <xdr:spPr>
        <a:xfrm>
          <a:off x="12072620" y="9931582"/>
          <a:ext cx="7823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556" name="楕円 555"/>
        <xdr:cNvSpPr/>
      </xdr:nvSpPr>
      <xdr:spPr>
        <a:xfrm>
          <a:off x="11231880" y="97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117566</xdr:rowOff>
    </xdr:from>
    <xdr:to>
      <xdr:col>71</xdr:col>
      <xdr:colOff>177800</xdr:colOff>
      <xdr:row>59</xdr:row>
      <xdr:rowOff>40822</xdr:rowOff>
    </xdr:to>
    <xdr:cxnSp macro="">
      <xdr:nvCxnSpPr>
        <xdr:cNvPr id="557" name="直線コネクタ 556"/>
        <xdr:cNvCxnSpPr/>
      </xdr:nvCxnSpPr>
      <xdr:spPr>
        <a:xfrm>
          <a:off x="11282680" y="9840686"/>
          <a:ext cx="78994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xdr:cNvSpPr txBox="1"/>
      </xdr:nvSpPr>
      <xdr:spPr>
        <a:xfrm>
          <a:off x="13437244"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xdr:cNvSpPr txBox="1"/>
      </xdr:nvSpPr>
      <xdr:spPr>
        <a:xfrm>
          <a:off x="1267524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560" name="n_3aveValue【学校施設】&#10;有形固定資産減価償却率"/>
        <xdr:cNvSpPr txBox="1"/>
      </xdr:nvSpPr>
      <xdr:spPr>
        <a:xfrm>
          <a:off x="11900544" y="99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561" name="n_4aveValue【学校施設】&#10;有形固定資産減価償却率"/>
        <xdr:cNvSpPr txBox="1"/>
      </xdr:nvSpPr>
      <xdr:spPr>
        <a:xfrm>
          <a:off x="11102984" y="999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562" name="n_1mainValue【学校施設】&#10;有形固定資産減価償却率"/>
        <xdr:cNvSpPr txBox="1"/>
      </xdr:nvSpPr>
      <xdr:spPr>
        <a:xfrm>
          <a:off x="134372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mainValue【学校施設】&#10;有形固定資産減価償却率"/>
        <xdr:cNvSpPr txBox="1"/>
      </xdr:nvSpPr>
      <xdr:spPr>
        <a:xfrm>
          <a:off x="126752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64" name="n_3mainValue【学校施設】&#10;有形固定資産減価償却率"/>
        <xdr:cNvSpPr txBox="1"/>
      </xdr:nvSpPr>
      <xdr:spPr>
        <a:xfrm>
          <a:off x="119005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565" name="n_4mainValue【学校施設】&#10;有形固定資産減価償却率"/>
        <xdr:cNvSpPr txBox="1"/>
      </xdr:nvSpPr>
      <xdr:spPr>
        <a:xfrm>
          <a:off x="1110298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xdr:cNvCxnSpPr/>
      </xdr:nvCxnSpPr>
      <xdr:spPr>
        <a:xfrm flipV="1">
          <a:off x="19509104" y="9281008"/>
          <a:ext cx="0" cy="127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xdr:cNvSpPr txBox="1"/>
      </xdr:nvSpPr>
      <xdr:spPr>
        <a:xfrm>
          <a:off x="19547840" y="105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xdr:cNvCxnSpPr/>
      </xdr:nvCxnSpPr>
      <xdr:spPr>
        <a:xfrm>
          <a:off x="19443700" y="1055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xdr:cNvSpPr txBox="1"/>
      </xdr:nvSpPr>
      <xdr:spPr>
        <a:xfrm>
          <a:off x="19547840" y="906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xdr:cNvCxnSpPr/>
      </xdr:nvCxnSpPr>
      <xdr:spPr>
        <a:xfrm>
          <a:off x="19443700" y="9281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3" name="【学校施設】&#10;一人当たり面積平均値テキスト"/>
        <xdr:cNvSpPr txBox="1"/>
      </xdr:nvSpPr>
      <xdr:spPr>
        <a:xfrm>
          <a:off x="19547840" y="10068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xdr:cNvSpPr/>
      </xdr:nvSpPr>
      <xdr:spPr>
        <a:xfrm>
          <a:off x="19458940" y="10216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xdr:cNvSpPr/>
      </xdr:nvSpPr>
      <xdr:spPr>
        <a:xfrm>
          <a:off x="18735040" y="10232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xdr:cNvSpPr/>
      </xdr:nvSpPr>
      <xdr:spPr>
        <a:xfrm>
          <a:off x="17937480" y="1025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xdr:cNvSpPr/>
      </xdr:nvSpPr>
      <xdr:spPr>
        <a:xfrm>
          <a:off x="17162780" y="1023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xdr:cNvSpPr/>
      </xdr:nvSpPr>
      <xdr:spPr>
        <a:xfrm>
          <a:off x="16388080" y="10253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112420</xdr:rowOff>
    </xdr:from>
    <xdr:to>
      <xdr:col>116</xdr:col>
      <xdr:colOff>114300</xdr:colOff>
      <xdr:row>63</xdr:row>
      <xdr:rowOff>42570</xdr:rowOff>
    </xdr:to>
    <xdr:sp macro="" textlink="">
      <xdr:nvSpPr>
        <xdr:cNvPr id="604" name="楕円 603"/>
        <xdr:cNvSpPr/>
      </xdr:nvSpPr>
      <xdr:spPr>
        <a:xfrm>
          <a:off x="19458940" y="1050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27347</xdr:rowOff>
    </xdr:from>
    <xdr:ext cx="469744" cy="259045"/>
    <xdr:sp macro="" textlink="">
      <xdr:nvSpPr>
        <xdr:cNvPr id="605" name="【学校施設】&#10;一人当たり面積該当値テキスト"/>
        <xdr:cNvSpPr txBox="1"/>
      </xdr:nvSpPr>
      <xdr:spPr>
        <a:xfrm>
          <a:off x="19547840" y="104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119735</xdr:rowOff>
    </xdr:from>
    <xdr:to>
      <xdr:col>112</xdr:col>
      <xdr:colOff>38100</xdr:colOff>
      <xdr:row>63</xdr:row>
      <xdr:rowOff>49885</xdr:rowOff>
    </xdr:to>
    <xdr:sp macro="" textlink="">
      <xdr:nvSpPr>
        <xdr:cNvPr id="606" name="楕円 605"/>
        <xdr:cNvSpPr/>
      </xdr:nvSpPr>
      <xdr:spPr>
        <a:xfrm>
          <a:off x="18735040" y="10513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163220</xdr:rowOff>
    </xdr:from>
    <xdr:to>
      <xdr:col>116</xdr:col>
      <xdr:colOff>63500</xdr:colOff>
      <xdr:row>62</xdr:row>
      <xdr:rowOff>170535</xdr:rowOff>
    </xdr:to>
    <xdr:cxnSp macro="">
      <xdr:nvCxnSpPr>
        <xdr:cNvPr id="607" name="直線コネクタ 606"/>
        <xdr:cNvCxnSpPr/>
      </xdr:nvCxnSpPr>
      <xdr:spPr>
        <a:xfrm flipV="1">
          <a:off x="18778220" y="10556900"/>
          <a:ext cx="7315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125679</xdr:rowOff>
    </xdr:from>
    <xdr:to>
      <xdr:col>107</xdr:col>
      <xdr:colOff>101600</xdr:colOff>
      <xdr:row>63</xdr:row>
      <xdr:rowOff>55829</xdr:rowOff>
    </xdr:to>
    <xdr:sp macro="" textlink="">
      <xdr:nvSpPr>
        <xdr:cNvPr id="608" name="楕円 607"/>
        <xdr:cNvSpPr/>
      </xdr:nvSpPr>
      <xdr:spPr>
        <a:xfrm>
          <a:off x="17937480" y="10519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170535</xdr:rowOff>
    </xdr:from>
    <xdr:to>
      <xdr:col>111</xdr:col>
      <xdr:colOff>177800</xdr:colOff>
      <xdr:row>63</xdr:row>
      <xdr:rowOff>5029</xdr:rowOff>
    </xdr:to>
    <xdr:cxnSp macro="">
      <xdr:nvCxnSpPr>
        <xdr:cNvPr id="609" name="直線コネクタ 608"/>
        <xdr:cNvCxnSpPr/>
      </xdr:nvCxnSpPr>
      <xdr:spPr>
        <a:xfrm flipV="1">
          <a:off x="17988280" y="10564215"/>
          <a:ext cx="78994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127965</xdr:rowOff>
    </xdr:from>
    <xdr:to>
      <xdr:col>102</xdr:col>
      <xdr:colOff>165100</xdr:colOff>
      <xdr:row>63</xdr:row>
      <xdr:rowOff>58115</xdr:rowOff>
    </xdr:to>
    <xdr:sp macro="" textlink="">
      <xdr:nvSpPr>
        <xdr:cNvPr id="610" name="楕円 609"/>
        <xdr:cNvSpPr/>
      </xdr:nvSpPr>
      <xdr:spPr>
        <a:xfrm>
          <a:off x="17162780" y="10521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5029</xdr:rowOff>
    </xdr:from>
    <xdr:to>
      <xdr:col>107</xdr:col>
      <xdr:colOff>50800</xdr:colOff>
      <xdr:row>63</xdr:row>
      <xdr:rowOff>7315</xdr:rowOff>
    </xdr:to>
    <xdr:cxnSp macro="">
      <xdr:nvCxnSpPr>
        <xdr:cNvPr id="611" name="直線コネクタ 610"/>
        <xdr:cNvCxnSpPr/>
      </xdr:nvCxnSpPr>
      <xdr:spPr>
        <a:xfrm flipV="1">
          <a:off x="17213580" y="10566349"/>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128880</xdr:rowOff>
    </xdr:from>
    <xdr:to>
      <xdr:col>98</xdr:col>
      <xdr:colOff>38100</xdr:colOff>
      <xdr:row>63</xdr:row>
      <xdr:rowOff>59030</xdr:rowOff>
    </xdr:to>
    <xdr:sp macro="" textlink="">
      <xdr:nvSpPr>
        <xdr:cNvPr id="612" name="楕円 611"/>
        <xdr:cNvSpPr/>
      </xdr:nvSpPr>
      <xdr:spPr>
        <a:xfrm>
          <a:off x="16388080" y="10522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7315</xdr:rowOff>
    </xdr:from>
    <xdr:to>
      <xdr:col>102</xdr:col>
      <xdr:colOff>114300</xdr:colOff>
      <xdr:row>63</xdr:row>
      <xdr:rowOff>8230</xdr:rowOff>
    </xdr:to>
    <xdr:cxnSp macro="">
      <xdr:nvCxnSpPr>
        <xdr:cNvPr id="613" name="直線コネクタ 612"/>
        <xdr:cNvCxnSpPr/>
      </xdr:nvCxnSpPr>
      <xdr:spPr>
        <a:xfrm flipV="1">
          <a:off x="16431260" y="10568635"/>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614" name="n_1aveValue【学校施設】&#10;一人当たり面積"/>
        <xdr:cNvSpPr txBox="1"/>
      </xdr:nvSpPr>
      <xdr:spPr>
        <a:xfrm>
          <a:off x="18561127" y="1001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615" name="n_2aveValue【学校施設】&#10;一人当たり面積"/>
        <xdr:cNvSpPr txBox="1"/>
      </xdr:nvSpPr>
      <xdr:spPr>
        <a:xfrm>
          <a:off x="17776267" y="1003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616" name="n_3aveValue【学校施設】&#10;一人当たり面積"/>
        <xdr:cNvSpPr txBox="1"/>
      </xdr:nvSpPr>
      <xdr:spPr>
        <a:xfrm>
          <a:off x="17001567" y="100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7" name="n_4aveValue【学校施設】&#10;一人当たり面積"/>
        <xdr:cNvSpPr txBox="1"/>
      </xdr:nvSpPr>
      <xdr:spPr>
        <a:xfrm>
          <a:off x="1622686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41012</xdr:rowOff>
    </xdr:from>
    <xdr:ext cx="469744" cy="259045"/>
    <xdr:sp macro="" textlink="">
      <xdr:nvSpPr>
        <xdr:cNvPr id="618" name="n_1mainValue【学校施設】&#10;一人当たり面積"/>
        <xdr:cNvSpPr txBox="1"/>
      </xdr:nvSpPr>
      <xdr:spPr>
        <a:xfrm>
          <a:off x="18561127" y="106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46956</xdr:rowOff>
    </xdr:from>
    <xdr:ext cx="469744" cy="259045"/>
    <xdr:sp macro="" textlink="">
      <xdr:nvSpPr>
        <xdr:cNvPr id="619" name="n_2mainValue【学校施設】&#10;一人当たり面積"/>
        <xdr:cNvSpPr txBox="1"/>
      </xdr:nvSpPr>
      <xdr:spPr>
        <a:xfrm>
          <a:off x="17776267" y="106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49242</xdr:rowOff>
    </xdr:from>
    <xdr:ext cx="469744" cy="259045"/>
    <xdr:sp macro="" textlink="">
      <xdr:nvSpPr>
        <xdr:cNvPr id="620" name="n_3mainValue【学校施設】&#10;一人当たり面積"/>
        <xdr:cNvSpPr txBox="1"/>
      </xdr:nvSpPr>
      <xdr:spPr>
        <a:xfrm>
          <a:off x="17001567" y="1061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50157</xdr:rowOff>
    </xdr:from>
    <xdr:ext cx="469744" cy="259045"/>
    <xdr:sp macro="" textlink="">
      <xdr:nvSpPr>
        <xdr:cNvPr id="621" name="n_4mainValue【学校施設】&#10;一人当たり面積"/>
        <xdr:cNvSpPr txBox="1"/>
      </xdr:nvSpPr>
      <xdr:spPr>
        <a:xfrm>
          <a:off x="16226867" y="106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662" name="直線コネクタ 661"/>
        <xdr:cNvCxnSpPr/>
      </xdr:nvCxnSpPr>
      <xdr:spPr>
        <a:xfrm flipV="1">
          <a:off x="14375764" y="16723996"/>
          <a:ext cx="0" cy="153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665" name="【公民館】&#10;有形固定資産減価償却率最大値テキスト"/>
        <xdr:cNvSpPr txBox="1"/>
      </xdr:nvSpPr>
      <xdr:spPr>
        <a:xfrm>
          <a:off x="14414500" y="1650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666" name="直線コネクタ 665"/>
        <xdr:cNvCxnSpPr/>
      </xdr:nvCxnSpPr>
      <xdr:spPr>
        <a:xfrm>
          <a:off x="14287500" y="16723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67" name="【公民館】&#10;有形固定資産減価償却率平均値テキスト"/>
        <xdr:cNvSpPr txBox="1"/>
      </xdr:nvSpPr>
      <xdr:spPr>
        <a:xfrm>
          <a:off x="14414500" y="1756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68" name="フローチャート: 判断 667"/>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69" name="フローチャート: 判断 668"/>
        <xdr:cNvSpPr/>
      </xdr:nvSpPr>
      <xdr:spPr>
        <a:xfrm>
          <a:off x="135788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670" name="フローチャート: 判断 669"/>
        <xdr:cNvSpPr/>
      </xdr:nvSpPr>
      <xdr:spPr>
        <a:xfrm>
          <a:off x="1280414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71" name="フローチャート: 判断 670"/>
        <xdr:cNvSpPr/>
      </xdr:nvSpPr>
      <xdr:spPr>
        <a:xfrm>
          <a:off x="1202944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672" name="フローチャート: 判断 671"/>
        <xdr:cNvSpPr/>
      </xdr:nvSpPr>
      <xdr:spPr>
        <a:xfrm>
          <a:off x="11231880" y="1760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8" name="楕円 677"/>
        <xdr:cNvSpPr/>
      </xdr:nvSpPr>
      <xdr:spPr>
        <a:xfrm>
          <a:off x="14325600" y="175837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652</xdr:rowOff>
    </xdr:from>
    <xdr:ext cx="405111" cy="259045"/>
    <xdr:sp macro="" textlink="">
      <xdr:nvSpPr>
        <xdr:cNvPr id="679" name="【公民館】&#10;有形固定資産減価償却率該当値テキスト"/>
        <xdr:cNvSpPr txBox="1"/>
      </xdr:nvSpPr>
      <xdr:spPr>
        <a:xfrm>
          <a:off x="14414500"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680" name="楕円 679"/>
        <xdr:cNvSpPr/>
      </xdr:nvSpPr>
      <xdr:spPr>
        <a:xfrm>
          <a:off x="1357884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28575</xdr:rowOff>
    </xdr:to>
    <xdr:cxnSp macro="">
      <xdr:nvCxnSpPr>
        <xdr:cNvPr id="681" name="直線コネクタ 680"/>
        <xdr:cNvCxnSpPr/>
      </xdr:nvCxnSpPr>
      <xdr:spPr>
        <a:xfrm>
          <a:off x="13629640" y="1760982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682" name="楕円 681"/>
        <xdr:cNvSpPr/>
      </xdr:nvSpPr>
      <xdr:spPr>
        <a:xfrm>
          <a:off x="1280414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51436</xdr:rowOff>
    </xdr:to>
    <xdr:cxnSp macro="">
      <xdr:nvCxnSpPr>
        <xdr:cNvPr id="683" name="直線コネクタ 682"/>
        <xdr:cNvCxnSpPr/>
      </xdr:nvCxnSpPr>
      <xdr:spPr>
        <a:xfrm flipV="1">
          <a:off x="12854940" y="17609820"/>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684" name="楕円 683"/>
        <xdr:cNvSpPr/>
      </xdr:nvSpPr>
      <xdr:spPr>
        <a:xfrm>
          <a:off x="12029440" y="17614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51436</xdr:rowOff>
    </xdr:from>
    <xdr:to>
      <xdr:col>76</xdr:col>
      <xdr:colOff>114300</xdr:colOff>
      <xdr:row>105</xdr:row>
      <xdr:rowOff>62864</xdr:rowOff>
    </xdr:to>
    <xdr:cxnSp macro="">
      <xdr:nvCxnSpPr>
        <xdr:cNvPr id="685" name="直線コネクタ 684"/>
        <xdr:cNvCxnSpPr/>
      </xdr:nvCxnSpPr>
      <xdr:spPr>
        <a:xfrm flipV="1">
          <a:off x="12072620" y="17653636"/>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686" name="楕円 685"/>
        <xdr:cNvSpPr/>
      </xdr:nvSpPr>
      <xdr:spPr>
        <a:xfrm>
          <a:off x="1123188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62864</xdr:rowOff>
    </xdr:to>
    <xdr:cxnSp macro="">
      <xdr:nvCxnSpPr>
        <xdr:cNvPr id="687" name="直線コネクタ 686"/>
        <xdr:cNvCxnSpPr/>
      </xdr:nvCxnSpPr>
      <xdr:spPr>
        <a:xfrm>
          <a:off x="11282680" y="17655539"/>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688" name="n_1aveValue【公民館】&#10;有形固定資産減価償却率"/>
        <xdr:cNvSpPr txBox="1"/>
      </xdr:nvSpPr>
      <xdr:spPr>
        <a:xfrm>
          <a:off x="134372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689" name="n_2aveValue【公民館】&#10;有形固定資産減価償却率"/>
        <xdr:cNvSpPr txBox="1"/>
      </xdr:nvSpPr>
      <xdr:spPr>
        <a:xfrm>
          <a:off x="1267524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690" name="n_3aveValue【公民館】&#10;有形固定資産減価償却率"/>
        <xdr:cNvSpPr txBox="1"/>
      </xdr:nvSpPr>
      <xdr:spPr>
        <a:xfrm>
          <a:off x="119005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691" name="n_4aveValue【公民館】&#10;有形固定資産減価償却率"/>
        <xdr:cNvSpPr txBox="1"/>
      </xdr:nvSpPr>
      <xdr:spPr>
        <a:xfrm>
          <a:off x="1110298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74947</xdr:rowOff>
    </xdr:from>
    <xdr:ext cx="405111" cy="259045"/>
    <xdr:sp macro="" textlink="">
      <xdr:nvSpPr>
        <xdr:cNvPr id="692" name="n_1mainValue【公民館】&#10;有形固定資産減価償却率"/>
        <xdr:cNvSpPr txBox="1"/>
      </xdr:nvSpPr>
      <xdr:spPr>
        <a:xfrm>
          <a:off x="13437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693" name="n_2mainValue【公民館】&#10;有形固定資産減価償却率"/>
        <xdr:cNvSpPr txBox="1"/>
      </xdr:nvSpPr>
      <xdr:spPr>
        <a:xfrm>
          <a:off x="1267524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694" name="n_3mainValue【公民館】&#10;有形固定資産減価償却率"/>
        <xdr:cNvSpPr txBox="1"/>
      </xdr:nvSpPr>
      <xdr:spPr>
        <a:xfrm>
          <a:off x="119005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695" name="n_4mainValue【公民館】&#10;有形固定資産減価償却率"/>
        <xdr:cNvSpPr txBox="1"/>
      </xdr:nvSpPr>
      <xdr:spPr>
        <a:xfrm>
          <a:off x="1110298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21" name="直線コネクタ 720"/>
        <xdr:cNvCxnSpPr/>
      </xdr:nvCxnSpPr>
      <xdr:spPr>
        <a:xfrm flipV="1">
          <a:off x="19509104" y="16716647"/>
          <a:ext cx="0" cy="158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4" name="【公民館】&#10;一人当たり面積最大値テキスト"/>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5" name="直線コネクタ 724"/>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726" name="【公民館】&#10;一人当たり面積平均値テキスト"/>
        <xdr:cNvSpPr txBox="1"/>
      </xdr:nvSpPr>
      <xdr:spPr>
        <a:xfrm>
          <a:off x="19547840" y="17603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727" name="フローチャート: 判断 726"/>
        <xdr:cNvSpPr/>
      </xdr:nvSpPr>
      <xdr:spPr>
        <a:xfrm>
          <a:off x="19458940" y="1774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728" name="フローチャート: 判断 727"/>
        <xdr:cNvSpPr/>
      </xdr:nvSpPr>
      <xdr:spPr>
        <a:xfrm>
          <a:off x="18735040" y="17771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29" name="フローチャート: 判断 728"/>
        <xdr:cNvSpPr/>
      </xdr:nvSpPr>
      <xdr:spPr>
        <a:xfrm>
          <a:off x="17937480" y="1776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730" name="フローチャート: 判断 729"/>
        <xdr:cNvSpPr/>
      </xdr:nvSpPr>
      <xdr:spPr>
        <a:xfrm>
          <a:off x="171627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731" name="フローチャート: 判断 730"/>
        <xdr:cNvSpPr/>
      </xdr:nvSpPr>
      <xdr:spPr>
        <a:xfrm>
          <a:off x="16388080" y="1777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156029</xdr:rowOff>
    </xdr:from>
    <xdr:to>
      <xdr:col>116</xdr:col>
      <xdr:colOff>114300</xdr:colOff>
      <xdr:row>106</xdr:row>
      <xdr:rowOff>86179</xdr:rowOff>
    </xdr:to>
    <xdr:sp macro="" textlink="">
      <xdr:nvSpPr>
        <xdr:cNvPr id="737" name="楕円 736"/>
        <xdr:cNvSpPr/>
      </xdr:nvSpPr>
      <xdr:spPr>
        <a:xfrm>
          <a:off x="19458940" y="17758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134456</xdr:rowOff>
    </xdr:from>
    <xdr:ext cx="469744" cy="259045"/>
    <xdr:sp macro="" textlink="">
      <xdr:nvSpPr>
        <xdr:cNvPr id="738" name="【公民館】&#10;一人当たり面積該当値テキスト"/>
        <xdr:cNvSpPr txBox="1"/>
      </xdr:nvSpPr>
      <xdr:spPr>
        <a:xfrm>
          <a:off x="19547840" y="1773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739" name="楕円 738"/>
        <xdr:cNvSpPr/>
      </xdr:nvSpPr>
      <xdr:spPr>
        <a:xfrm>
          <a:off x="1873504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35379</xdr:rowOff>
    </xdr:from>
    <xdr:to>
      <xdr:col>116</xdr:col>
      <xdr:colOff>63500</xdr:colOff>
      <xdr:row>106</xdr:row>
      <xdr:rowOff>41911</xdr:rowOff>
    </xdr:to>
    <xdr:cxnSp macro="">
      <xdr:nvCxnSpPr>
        <xdr:cNvPr id="740" name="直線コネクタ 739"/>
        <xdr:cNvCxnSpPr/>
      </xdr:nvCxnSpPr>
      <xdr:spPr>
        <a:xfrm flipV="1">
          <a:off x="18778220" y="17805219"/>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41" name="楕円 740"/>
        <xdr:cNvSpPr/>
      </xdr:nvSpPr>
      <xdr:spPr>
        <a:xfrm>
          <a:off x="1793748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46808</xdr:rowOff>
    </xdr:to>
    <xdr:cxnSp macro="">
      <xdr:nvCxnSpPr>
        <xdr:cNvPr id="742" name="直線コネクタ 741"/>
        <xdr:cNvCxnSpPr/>
      </xdr:nvCxnSpPr>
      <xdr:spPr>
        <a:xfrm flipV="1">
          <a:off x="17988280" y="17811751"/>
          <a:ext cx="78994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169092</xdr:rowOff>
    </xdr:from>
    <xdr:to>
      <xdr:col>102</xdr:col>
      <xdr:colOff>165100</xdr:colOff>
      <xdr:row>106</xdr:row>
      <xdr:rowOff>99242</xdr:rowOff>
    </xdr:to>
    <xdr:sp macro="" textlink="">
      <xdr:nvSpPr>
        <xdr:cNvPr id="743" name="楕円 742"/>
        <xdr:cNvSpPr/>
      </xdr:nvSpPr>
      <xdr:spPr>
        <a:xfrm>
          <a:off x="17162780" y="1777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106</xdr:row>
      <xdr:rowOff>48442</xdr:rowOff>
    </xdr:to>
    <xdr:cxnSp macro="">
      <xdr:nvCxnSpPr>
        <xdr:cNvPr id="744" name="直線コネクタ 743"/>
        <xdr:cNvCxnSpPr/>
      </xdr:nvCxnSpPr>
      <xdr:spPr>
        <a:xfrm flipV="1">
          <a:off x="17213580" y="17816648"/>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745" name="楕円 744"/>
        <xdr:cNvSpPr/>
      </xdr:nvSpPr>
      <xdr:spPr>
        <a:xfrm>
          <a:off x="16388080" y="1777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48442</xdr:rowOff>
    </xdr:from>
    <xdr:to>
      <xdr:col>102</xdr:col>
      <xdr:colOff>114300</xdr:colOff>
      <xdr:row>106</xdr:row>
      <xdr:rowOff>50074</xdr:rowOff>
    </xdr:to>
    <xdr:cxnSp macro="">
      <xdr:nvCxnSpPr>
        <xdr:cNvPr id="746" name="直線コネクタ 745"/>
        <xdr:cNvCxnSpPr/>
      </xdr:nvCxnSpPr>
      <xdr:spPr>
        <a:xfrm flipV="1">
          <a:off x="16431260" y="1781828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90369</xdr:rowOff>
    </xdr:from>
    <xdr:ext cx="469744" cy="259045"/>
    <xdr:sp macro="" textlink="">
      <xdr:nvSpPr>
        <xdr:cNvPr id="747" name="n_1aveValue【公民館】&#10;一人当たり面積"/>
        <xdr:cNvSpPr txBox="1"/>
      </xdr:nvSpPr>
      <xdr:spPr>
        <a:xfrm>
          <a:off x="18561127" y="1786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748" name="n_2aveValue【公民館】&#10;一人当たり面積"/>
        <xdr:cNvSpPr txBox="1"/>
      </xdr:nvSpPr>
      <xdr:spPr>
        <a:xfrm>
          <a:off x="17776267"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93634</xdr:rowOff>
    </xdr:from>
    <xdr:ext cx="469744" cy="259045"/>
    <xdr:sp macro="" textlink="">
      <xdr:nvSpPr>
        <xdr:cNvPr id="749" name="n_3aveValue【公民館】&#10;一人当たり面積"/>
        <xdr:cNvSpPr txBox="1"/>
      </xdr:nvSpPr>
      <xdr:spPr>
        <a:xfrm>
          <a:off x="17001567" y="1786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92001</xdr:rowOff>
    </xdr:from>
    <xdr:ext cx="469744" cy="259045"/>
    <xdr:sp macro="" textlink="">
      <xdr:nvSpPr>
        <xdr:cNvPr id="750" name="n_4aveValue【公民館】&#10;一人当たり面積"/>
        <xdr:cNvSpPr txBox="1"/>
      </xdr:nvSpPr>
      <xdr:spPr>
        <a:xfrm>
          <a:off x="16226867" y="178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109238</xdr:rowOff>
    </xdr:from>
    <xdr:ext cx="469744" cy="259045"/>
    <xdr:sp macro="" textlink="">
      <xdr:nvSpPr>
        <xdr:cNvPr id="751" name="n_1mainValue【公民館】&#10;一人当たり面積"/>
        <xdr:cNvSpPr txBox="1"/>
      </xdr:nvSpPr>
      <xdr:spPr>
        <a:xfrm>
          <a:off x="1856112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52" name="n_2mainValue【公民館】&#10;一人当たり面積"/>
        <xdr:cNvSpPr txBox="1"/>
      </xdr:nvSpPr>
      <xdr:spPr>
        <a:xfrm>
          <a:off x="17776267" y="175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115769</xdr:rowOff>
    </xdr:from>
    <xdr:ext cx="469744" cy="259045"/>
    <xdr:sp macro="" textlink="">
      <xdr:nvSpPr>
        <xdr:cNvPr id="753" name="n_3mainValue【公民館】&#10;一人当たり面積"/>
        <xdr:cNvSpPr txBox="1"/>
      </xdr:nvSpPr>
      <xdr:spPr>
        <a:xfrm>
          <a:off x="17001567" y="1755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754" name="n_4mainValue【公民館】&#10;一人当たり面積"/>
        <xdr:cNvSpPr txBox="1"/>
      </xdr:nvSpPr>
      <xdr:spPr>
        <a:xfrm>
          <a:off x="162268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類似団体と比較して特に有形固定資産減価償却率が低くなっている施設は、道路、公営住宅であり、高くなっている施設は認定子ども園・幼稚園・保育所である。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校と中学校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校の建設が平成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年代初めと比較的新しいことから有形固定資産減価償却率は低く推移してきたが、建設から一定年数が経過して、類似団体平均値を上回るようになった。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子ども園・幼稚園・保育所は、対象施設３園のうち、２園が平成初期に建設されているために有形固定資産減価償却率が高い要因となっている。今後の園児数の推移や維持管理にかかる経費の増加に留意しながら、個別施設計画に基づき維持管理を進め、子育て環境の充実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15,239
15,054
179.76
10,449,020
10,144,558
295,122
5,549,825
6,500,321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xdr:cNvCxnSpPr/>
      </xdr:nvCxnSpPr>
      <xdr:spPr>
        <a:xfrm flipV="1">
          <a:off x="4086225" y="5600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xdr:cNvSpPr txBox="1"/>
      </xdr:nvSpPr>
      <xdr:spPr>
        <a:xfrm>
          <a:off x="412496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02082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xdr:cNvSpPr txBox="1"/>
      </xdr:nvSpPr>
      <xdr:spPr>
        <a:xfrm>
          <a:off x="412496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xdr:cNvCxnSpPr/>
      </xdr:nvCxnSpPr>
      <xdr:spPr>
        <a:xfrm>
          <a:off x="402082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xdr:cNvSpPr txBox="1"/>
      </xdr:nvSpPr>
      <xdr:spPr>
        <a:xfrm>
          <a:off x="4124960" y="606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xdr:cNvSpPr/>
      </xdr:nvSpPr>
      <xdr:spPr>
        <a:xfrm>
          <a:off x="403606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xdr:cNvSpPr/>
      </xdr:nvSpPr>
      <xdr:spPr>
        <a:xfrm>
          <a:off x="3312160" y="6142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xdr:cNvSpPr/>
      </xdr:nvSpPr>
      <xdr:spPr>
        <a:xfrm>
          <a:off x="25146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xdr:cNvSpPr/>
      </xdr:nvSpPr>
      <xdr:spPr>
        <a:xfrm>
          <a:off x="17399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xdr:cNvSpPr/>
      </xdr:nvSpPr>
      <xdr:spPr>
        <a:xfrm>
          <a:off x="965200" y="5986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xdr:cNvSpPr/>
      </xdr:nvSpPr>
      <xdr:spPr>
        <a:xfrm>
          <a:off x="403606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43832</xdr:rowOff>
    </xdr:from>
    <xdr:ext cx="405111" cy="259045"/>
    <xdr:sp macro="" textlink="">
      <xdr:nvSpPr>
        <xdr:cNvPr id="74" name="【図書館】&#10;有形固定資産減価償却率該当値テキスト"/>
        <xdr:cNvSpPr txBox="1"/>
      </xdr:nvSpPr>
      <xdr:spPr>
        <a:xfrm>
          <a:off x="4124960"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xdr:cNvSpPr/>
      </xdr:nvSpPr>
      <xdr:spPr>
        <a:xfrm>
          <a:off x="331216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116205</xdr:rowOff>
    </xdr:to>
    <xdr:cxnSp macro="">
      <xdr:nvCxnSpPr>
        <xdr:cNvPr id="76" name="直線コネクタ 75"/>
        <xdr:cNvCxnSpPr/>
      </xdr:nvCxnSpPr>
      <xdr:spPr>
        <a:xfrm>
          <a:off x="3355340" y="627888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7" name="楕円 76"/>
        <xdr:cNvSpPr/>
      </xdr:nvSpPr>
      <xdr:spPr>
        <a:xfrm>
          <a:off x="2514600"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125730</xdr:rowOff>
    </xdr:from>
    <xdr:to>
      <xdr:col>19</xdr:col>
      <xdr:colOff>177800</xdr:colOff>
      <xdr:row>37</xdr:row>
      <xdr:rowOff>76200</xdr:rowOff>
    </xdr:to>
    <xdr:cxnSp macro="">
      <xdr:nvCxnSpPr>
        <xdr:cNvPr id="78" name="直線コネクタ 77"/>
        <xdr:cNvCxnSpPr/>
      </xdr:nvCxnSpPr>
      <xdr:spPr>
        <a:xfrm>
          <a:off x="2565400" y="6160770"/>
          <a:ext cx="78994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9" name="楕円 78"/>
        <xdr:cNvSpPr/>
      </xdr:nvSpPr>
      <xdr:spPr>
        <a:xfrm>
          <a:off x="17399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83820</xdr:rowOff>
    </xdr:from>
    <xdr:to>
      <xdr:col>15</xdr:col>
      <xdr:colOff>50800</xdr:colOff>
      <xdr:row>36</xdr:row>
      <xdr:rowOff>125730</xdr:rowOff>
    </xdr:to>
    <xdr:cxnSp macro="">
      <xdr:nvCxnSpPr>
        <xdr:cNvPr id="80" name="直線コネクタ 79"/>
        <xdr:cNvCxnSpPr/>
      </xdr:nvCxnSpPr>
      <xdr:spPr>
        <a:xfrm>
          <a:off x="1790700" y="611886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162560</xdr:rowOff>
    </xdr:from>
    <xdr:to>
      <xdr:col>6</xdr:col>
      <xdr:colOff>38100</xdr:colOff>
      <xdr:row>36</xdr:row>
      <xdr:rowOff>92710</xdr:rowOff>
    </xdr:to>
    <xdr:sp macro="" textlink="">
      <xdr:nvSpPr>
        <xdr:cNvPr id="81" name="楕円 80"/>
        <xdr:cNvSpPr/>
      </xdr:nvSpPr>
      <xdr:spPr>
        <a:xfrm>
          <a:off x="965200" y="6029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41910</xdr:rowOff>
    </xdr:from>
    <xdr:to>
      <xdr:col>10</xdr:col>
      <xdr:colOff>114300</xdr:colOff>
      <xdr:row>36</xdr:row>
      <xdr:rowOff>83820</xdr:rowOff>
    </xdr:to>
    <xdr:cxnSp macro="">
      <xdr:nvCxnSpPr>
        <xdr:cNvPr id="82" name="直線コネクタ 81"/>
        <xdr:cNvCxnSpPr/>
      </xdr:nvCxnSpPr>
      <xdr:spPr>
        <a:xfrm>
          <a:off x="1008380" y="607695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xdr:cNvSpPr txBox="1"/>
      </xdr:nvSpPr>
      <xdr:spPr>
        <a:xfrm>
          <a:off x="317056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xdr:cNvSpPr txBox="1"/>
      </xdr:nvSpPr>
      <xdr:spPr>
        <a:xfrm>
          <a:off x="23857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aveValue【図書館】&#10;有形固定資産減価償却率"/>
        <xdr:cNvSpPr txBox="1"/>
      </xdr:nvSpPr>
      <xdr:spPr>
        <a:xfrm>
          <a:off x="16110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86" name="n_4aveValue【図書館】&#10;有形固定資産減価償却率"/>
        <xdr:cNvSpPr txBox="1"/>
      </xdr:nvSpPr>
      <xdr:spPr>
        <a:xfrm>
          <a:off x="83630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87" name="n_1mainValue【図書館】&#10;有形固定資産減価償却率"/>
        <xdr:cNvSpPr txBox="1"/>
      </xdr:nvSpPr>
      <xdr:spPr>
        <a:xfrm>
          <a:off x="317056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88" name="n_2mainValue【図書館】&#10;有形固定資産減価償却率"/>
        <xdr:cNvSpPr txBox="1"/>
      </xdr:nvSpPr>
      <xdr:spPr>
        <a:xfrm>
          <a:off x="238570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125747</xdr:rowOff>
    </xdr:from>
    <xdr:ext cx="405111" cy="259045"/>
    <xdr:sp macro="" textlink="">
      <xdr:nvSpPr>
        <xdr:cNvPr id="89" name="n_3mainValue【図書館】&#10;有形固定資産減価償却率"/>
        <xdr:cNvSpPr txBox="1"/>
      </xdr:nvSpPr>
      <xdr:spPr>
        <a:xfrm>
          <a:off x="161100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83837</xdr:rowOff>
    </xdr:from>
    <xdr:ext cx="405111" cy="259045"/>
    <xdr:sp macro="" textlink="">
      <xdr:nvSpPr>
        <xdr:cNvPr id="90" name="n_4mainValue【図書館】&#10;有形固定資産減価償却率"/>
        <xdr:cNvSpPr txBox="1"/>
      </xdr:nvSpPr>
      <xdr:spPr>
        <a:xfrm>
          <a:off x="83630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xdr:cNvCxnSpPr/>
      </xdr:nvCxnSpPr>
      <xdr:spPr>
        <a:xfrm flipV="1">
          <a:off x="9219565" y="57378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72407</xdr:rowOff>
    </xdr:from>
    <xdr:ext cx="469744" cy="259045"/>
    <xdr:sp macro="" textlink="">
      <xdr:nvSpPr>
        <xdr:cNvPr id="119" name="【図書館】&#10;一人当たり面積平均値テキスト"/>
        <xdr:cNvSpPr txBox="1"/>
      </xdr:nvSpPr>
      <xdr:spPr>
        <a:xfrm>
          <a:off x="92583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xdr:cNvSpPr/>
      </xdr:nvSpPr>
      <xdr:spPr>
        <a:xfrm>
          <a:off x="91922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xdr:cNvSpPr/>
      </xdr:nvSpPr>
      <xdr:spPr>
        <a:xfrm>
          <a:off x="844550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3" name="フローチャート: 判断 122"/>
        <xdr:cNvSpPr/>
      </xdr:nvSpPr>
      <xdr:spPr>
        <a:xfrm>
          <a:off x="68732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24" name="フローチャート: 判断 123"/>
        <xdr:cNvSpPr/>
      </xdr:nvSpPr>
      <xdr:spPr>
        <a:xfrm>
          <a:off x="60985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55880</xdr:rowOff>
    </xdr:from>
    <xdr:to>
      <xdr:col>55</xdr:col>
      <xdr:colOff>50800</xdr:colOff>
      <xdr:row>36</xdr:row>
      <xdr:rowOff>157480</xdr:rowOff>
    </xdr:to>
    <xdr:sp macro="" textlink="">
      <xdr:nvSpPr>
        <xdr:cNvPr id="130" name="楕円 129"/>
        <xdr:cNvSpPr/>
      </xdr:nvSpPr>
      <xdr:spPr>
        <a:xfrm>
          <a:off x="9192260" y="6090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78757</xdr:rowOff>
    </xdr:from>
    <xdr:ext cx="469744" cy="259045"/>
    <xdr:sp macro="" textlink="">
      <xdr:nvSpPr>
        <xdr:cNvPr id="131" name="【図書館】&#10;一人当たり面積該当値テキスト"/>
        <xdr:cNvSpPr txBox="1"/>
      </xdr:nvSpPr>
      <xdr:spPr>
        <a:xfrm>
          <a:off x="9258300"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2" name="楕円 131"/>
        <xdr:cNvSpPr/>
      </xdr:nvSpPr>
      <xdr:spPr>
        <a:xfrm>
          <a:off x="84455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106680</xdr:rowOff>
    </xdr:from>
    <xdr:to>
      <xdr:col>55</xdr:col>
      <xdr:colOff>0</xdr:colOff>
      <xdr:row>36</xdr:row>
      <xdr:rowOff>121920</xdr:rowOff>
    </xdr:to>
    <xdr:cxnSp macro="">
      <xdr:nvCxnSpPr>
        <xdr:cNvPr id="133" name="直線コネクタ 132"/>
        <xdr:cNvCxnSpPr/>
      </xdr:nvCxnSpPr>
      <xdr:spPr>
        <a:xfrm flipV="1">
          <a:off x="8496300" y="614172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78740</xdr:rowOff>
    </xdr:from>
    <xdr:to>
      <xdr:col>46</xdr:col>
      <xdr:colOff>38100</xdr:colOff>
      <xdr:row>37</xdr:row>
      <xdr:rowOff>8890</xdr:rowOff>
    </xdr:to>
    <xdr:sp macro="" textlink="">
      <xdr:nvSpPr>
        <xdr:cNvPr id="134" name="楕円 133"/>
        <xdr:cNvSpPr/>
      </xdr:nvSpPr>
      <xdr:spPr>
        <a:xfrm>
          <a:off x="7670800" y="6113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129540</xdr:rowOff>
    </xdr:to>
    <xdr:cxnSp macro="">
      <xdr:nvCxnSpPr>
        <xdr:cNvPr id="135" name="直線コネクタ 134"/>
        <xdr:cNvCxnSpPr/>
      </xdr:nvCxnSpPr>
      <xdr:spPr>
        <a:xfrm flipV="1">
          <a:off x="7713980" y="61569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86360</xdr:rowOff>
    </xdr:from>
    <xdr:to>
      <xdr:col>41</xdr:col>
      <xdr:colOff>101600</xdr:colOff>
      <xdr:row>37</xdr:row>
      <xdr:rowOff>16510</xdr:rowOff>
    </xdr:to>
    <xdr:sp macro="" textlink="">
      <xdr:nvSpPr>
        <xdr:cNvPr id="136" name="楕円 135"/>
        <xdr:cNvSpPr/>
      </xdr:nvSpPr>
      <xdr:spPr>
        <a:xfrm>
          <a:off x="6873240" y="6121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129540</xdr:rowOff>
    </xdr:from>
    <xdr:to>
      <xdr:col>45</xdr:col>
      <xdr:colOff>177800</xdr:colOff>
      <xdr:row>36</xdr:row>
      <xdr:rowOff>137160</xdr:rowOff>
    </xdr:to>
    <xdr:cxnSp macro="">
      <xdr:nvCxnSpPr>
        <xdr:cNvPr id="137" name="直線コネクタ 136"/>
        <xdr:cNvCxnSpPr/>
      </xdr:nvCxnSpPr>
      <xdr:spPr>
        <a:xfrm flipV="1">
          <a:off x="6924040" y="61645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86360</xdr:rowOff>
    </xdr:from>
    <xdr:to>
      <xdr:col>36</xdr:col>
      <xdr:colOff>165100</xdr:colOff>
      <xdr:row>37</xdr:row>
      <xdr:rowOff>16510</xdr:rowOff>
    </xdr:to>
    <xdr:sp macro="" textlink="">
      <xdr:nvSpPr>
        <xdr:cNvPr id="138" name="楕円 137"/>
        <xdr:cNvSpPr/>
      </xdr:nvSpPr>
      <xdr:spPr>
        <a:xfrm>
          <a:off x="6098540" y="6121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137160</xdr:rowOff>
    </xdr:from>
    <xdr:to>
      <xdr:col>41</xdr:col>
      <xdr:colOff>50800</xdr:colOff>
      <xdr:row>36</xdr:row>
      <xdr:rowOff>137160</xdr:rowOff>
    </xdr:to>
    <xdr:cxnSp macro="">
      <xdr:nvCxnSpPr>
        <xdr:cNvPr id="139" name="直線コネクタ 138"/>
        <xdr:cNvCxnSpPr/>
      </xdr:nvCxnSpPr>
      <xdr:spPr>
        <a:xfrm>
          <a:off x="6149340" y="6172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7637</xdr:rowOff>
    </xdr:from>
    <xdr:ext cx="469744" cy="259045"/>
    <xdr:sp macro="" textlink="">
      <xdr:nvSpPr>
        <xdr:cNvPr id="140" name="n_1aveValue【図書館】&#10;一人当たり面積"/>
        <xdr:cNvSpPr txBox="1"/>
      </xdr:nvSpPr>
      <xdr:spPr>
        <a:xfrm>
          <a:off x="827158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1" name="n_2aveValue【図書館】&#10;一人当たり面積"/>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2" name="n_3aveValue【図書館】&#10;一人当たり面積"/>
        <xdr:cNvSpPr txBox="1"/>
      </xdr:nvSpPr>
      <xdr:spPr>
        <a:xfrm>
          <a:off x="67120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144797</xdr:rowOff>
    </xdr:from>
    <xdr:ext cx="469744" cy="259045"/>
    <xdr:sp macro="" textlink="">
      <xdr:nvSpPr>
        <xdr:cNvPr id="143" name="n_4aveValue【図書館】&#10;一人当たり面積"/>
        <xdr:cNvSpPr txBox="1"/>
      </xdr:nvSpPr>
      <xdr:spPr>
        <a:xfrm>
          <a:off x="59373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4" name="n_1mainValue【図書館】&#10;一人当たり面積"/>
        <xdr:cNvSpPr txBox="1"/>
      </xdr:nvSpPr>
      <xdr:spPr>
        <a:xfrm>
          <a:off x="827158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25417</xdr:rowOff>
    </xdr:from>
    <xdr:ext cx="469744" cy="259045"/>
    <xdr:sp macro="" textlink="">
      <xdr:nvSpPr>
        <xdr:cNvPr id="145" name="n_2mainValue【図書館】&#10;一人当たり面積"/>
        <xdr:cNvSpPr txBox="1"/>
      </xdr:nvSpPr>
      <xdr:spPr>
        <a:xfrm>
          <a:off x="750958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33037</xdr:rowOff>
    </xdr:from>
    <xdr:ext cx="469744" cy="259045"/>
    <xdr:sp macro="" textlink="">
      <xdr:nvSpPr>
        <xdr:cNvPr id="146" name="n_3mainValue【図書館】&#10;一人当たり面積"/>
        <xdr:cNvSpPr txBox="1"/>
      </xdr:nvSpPr>
      <xdr:spPr>
        <a:xfrm>
          <a:off x="6712027"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33037</xdr:rowOff>
    </xdr:from>
    <xdr:ext cx="469744" cy="259045"/>
    <xdr:sp macro="" textlink="">
      <xdr:nvSpPr>
        <xdr:cNvPr id="147" name="n_4mainValue【図書館】&#10;一人当たり面積"/>
        <xdr:cNvSpPr txBox="1"/>
      </xdr:nvSpPr>
      <xdr:spPr>
        <a:xfrm>
          <a:off x="5937327"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xdr:cNvCxnSpPr/>
      </xdr:nvCxnSpPr>
      <xdr:spPr>
        <a:xfrm flipV="1">
          <a:off x="4086225" y="92640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xdr:cNvSpPr txBox="1"/>
      </xdr:nvSpPr>
      <xdr:spPr>
        <a:xfrm>
          <a:off x="4124960" y="904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xdr:cNvCxnSpPr/>
      </xdr:nvCxnSpPr>
      <xdr:spPr>
        <a:xfrm>
          <a:off x="4020820" y="9264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7" name="【体育館・プール】&#10;有形固定資産減価償却率平均値テキスト"/>
        <xdr:cNvSpPr txBox="1"/>
      </xdr:nvSpPr>
      <xdr:spPr>
        <a:xfrm>
          <a:off x="4124960" y="10106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xdr:cNvSpPr/>
      </xdr:nvSpPr>
      <xdr:spPr>
        <a:xfrm>
          <a:off x="403606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xdr:cNvSpPr/>
      </xdr:nvSpPr>
      <xdr:spPr>
        <a:xfrm>
          <a:off x="331216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xdr:cNvSpPr/>
      </xdr:nvSpPr>
      <xdr:spPr>
        <a:xfrm>
          <a:off x="251460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1" name="フローチャート: 判断 180"/>
        <xdr:cNvSpPr/>
      </xdr:nvSpPr>
      <xdr:spPr>
        <a:xfrm>
          <a:off x="173990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xdr:cNvSpPr/>
      </xdr:nvSpPr>
      <xdr:spPr>
        <a:xfrm>
          <a:off x="965200" y="10169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88" name="楕円 187"/>
        <xdr:cNvSpPr/>
      </xdr:nvSpPr>
      <xdr:spPr>
        <a:xfrm>
          <a:off x="403606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25417</xdr:rowOff>
    </xdr:from>
    <xdr:ext cx="405111" cy="259045"/>
    <xdr:sp macro="" textlink="">
      <xdr:nvSpPr>
        <xdr:cNvPr id="189" name="【体育館・プール】&#10;有形固定資産減価償却率該当値テキスト"/>
        <xdr:cNvSpPr txBox="1"/>
      </xdr:nvSpPr>
      <xdr:spPr>
        <a:xfrm>
          <a:off x="412496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90" name="楕円 189"/>
        <xdr:cNvSpPr/>
      </xdr:nvSpPr>
      <xdr:spPr>
        <a:xfrm>
          <a:off x="3312160" y="1003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53340</xdr:rowOff>
    </xdr:to>
    <xdr:cxnSp macro="">
      <xdr:nvCxnSpPr>
        <xdr:cNvPr id="191" name="直線コネクタ 190"/>
        <xdr:cNvCxnSpPr/>
      </xdr:nvCxnSpPr>
      <xdr:spPr>
        <a:xfrm>
          <a:off x="3355340" y="1008697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92" name="楕円 191"/>
        <xdr:cNvSpPr/>
      </xdr:nvSpPr>
      <xdr:spPr>
        <a:xfrm>
          <a:off x="251460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121920</xdr:rowOff>
    </xdr:to>
    <xdr:cxnSp macro="">
      <xdr:nvCxnSpPr>
        <xdr:cNvPr id="193" name="直線コネクタ 192"/>
        <xdr:cNvCxnSpPr/>
      </xdr:nvCxnSpPr>
      <xdr:spPr>
        <a:xfrm flipV="1">
          <a:off x="2565400" y="10086975"/>
          <a:ext cx="78994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4" name="楕円 193"/>
        <xdr:cNvSpPr/>
      </xdr:nvSpPr>
      <xdr:spPr>
        <a:xfrm>
          <a:off x="173990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131445</xdr:rowOff>
    </xdr:to>
    <xdr:cxnSp macro="">
      <xdr:nvCxnSpPr>
        <xdr:cNvPr id="195" name="直線コネクタ 194"/>
        <xdr:cNvCxnSpPr/>
      </xdr:nvCxnSpPr>
      <xdr:spPr>
        <a:xfrm flipV="1">
          <a:off x="1790700" y="1018032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57785</xdr:rowOff>
    </xdr:from>
    <xdr:to>
      <xdr:col>6</xdr:col>
      <xdr:colOff>38100</xdr:colOff>
      <xdr:row>60</xdr:row>
      <xdr:rowOff>159385</xdr:rowOff>
    </xdr:to>
    <xdr:sp macro="" textlink="">
      <xdr:nvSpPr>
        <xdr:cNvPr id="196" name="楕円 195"/>
        <xdr:cNvSpPr/>
      </xdr:nvSpPr>
      <xdr:spPr>
        <a:xfrm>
          <a:off x="965200" y="10116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108585</xdr:rowOff>
    </xdr:from>
    <xdr:to>
      <xdr:col>10</xdr:col>
      <xdr:colOff>114300</xdr:colOff>
      <xdr:row>60</xdr:row>
      <xdr:rowOff>131445</xdr:rowOff>
    </xdr:to>
    <xdr:cxnSp macro="">
      <xdr:nvCxnSpPr>
        <xdr:cNvPr id="197" name="直線コネクタ 196"/>
        <xdr:cNvCxnSpPr/>
      </xdr:nvCxnSpPr>
      <xdr:spPr>
        <a:xfrm>
          <a:off x="1008380" y="1016698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xdr:cNvSpPr txBox="1"/>
      </xdr:nvSpPr>
      <xdr:spPr>
        <a:xfrm>
          <a:off x="317056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99" name="n_2aveValue【体育館・プール】&#10;有形固定資産減価償却率"/>
        <xdr:cNvSpPr txBox="1"/>
      </xdr:nvSpPr>
      <xdr:spPr>
        <a:xfrm>
          <a:off x="238570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200" name="n_3aveValue【体育館・プール】&#10;有形固定資産減価償却率"/>
        <xdr:cNvSpPr txBox="1"/>
      </xdr:nvSpPr>
      <xdr:spPr>
        <a:xfrm>
          <a:off x="161100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1" name="n_4aveValue【体育館・プール】&#10;有形固定資産減価償却率"/>
        <xdr:cNvSpPr txBox="1"/>
      </xdr:nvSpPr>
      <xdr:spPr>
        <a:xfrm>
          <a:off x="83630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202" name="n_1mainValue【体育館・プール】&#10;有形固定資産減価償却率"/>
        <xdr:cNvSpPr txBox="1"/>
      </xdr:nvSpPr>
      <xdr:spPr>
        <a:xfrm>
          <a:off x="317056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3" name="n_2mainValue【体育館・プール】&#10;有形固定資産減価償却率"/>
        <xdr:cNvSpPr txBox="1"/>
      </xdr:nvSpPr>
      <xdr:spPr>
        <a:xfrm>
          <a:off x="238570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204" name="n_3mainValue【体育館・プール】&#10;有形固定資産減価償却率"/>
        <xdr:cNvSpPr txBox="1"/>
      </xdr:nvSpPr>
      <xdr:spPr>
        <a:xfrm>
          <a:off x="161100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4462</xdr:rowOff>
    </xdr:from>
    <xdr:ext cx="405111" cy="259045"/>
    <xdr:sp macro="" textlink="">
      <xdr:nvSpPr>
        <xdr:cNvPr id="205" name="n_4mainValue【体育館・プール】&#10;有形固定資産減価償却率"/>
        <xdr:cNvSpPr txBox="1"/>
      </xdr:nvSpPr>
      <xdr:spPr>
        <a:xfrm>
          <a:off x="8363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xdr:cNvCxnSpPr/>
      </xdr:nvCxnSpPr>
      <xdr:spPr>
        <a:xfrm flipV="1">
          <a:off x="9219565" y="94373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xdr:cNvSpPr txBox="1"/>
      </xdr:nvSpPr>
      <xdr:spPr>
        <a:xfrm>
          <a:off x="92583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xdr:cNvCxnSpPr/>
      </xdr:nvCxnSpPr>
      <xdr:spPr>
        <a:xfrm>
          <a:off x="915416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xdr:cNvCxnSpPr/>
      </xdr:nvCxnSpPr>
      <xdr:spPr>
        <a:xfrm>
          <a:off x="915416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xdr:cNvSpPr txBox="1"/>
      </xdr:nvSpPr>
      <xdr:spPr>
        <a:xfrm>
          <a:off x="9258300" y="101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xdr:cNvSpPr/>
      </xdr:nvSpPr>
      <xdr:spPr>
        <a:xfrm>
          <a:off x="9192260" y="10180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xdr:cNvSpPr/>
      </xdr:nvSpPr>
      <xdr:spPr>
        <a:xfrm>
          <a:off x="8445500" y="1020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xdr:cNvSpPr/>
      </xdr:nvSpPr>
      <xdr:spPr>
        <a:xfrm>
          <a:off x="7670800" y="10275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38" name="フローチャート: 判断 237"/>
        <xdr:cNvSpPr/>
      </xdr:nvSpPr>
      <xdr:spPr>
        <a:xfrm>
          <a:off x="68732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39" name="フローチャート: 判断 238"/>
        <xdr:cNvSpPr/>
      </xdr:nvSpPr>
      <xdr:spPr>
        <a:xfrm>
          <a:off x="6098540" y="1033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53340</xdr:rowOff>
    </xdr:from>
    <xdr:to>
      <xdr:col>55</xdr:col>
      <xdr:colOff>50800</xdr:colOff>
      <xdr:row>58</xdr:row>
      <xdr:rowOff>154940</xdr:rowOff>
    </xdr:to>
    <xdr:sp macro="" textlink="">
      <xdr:nvSpPr>
        <xdr:cNvPr id="245" name="楕円 244"/>
        <xdr:cNvSpPr/>
      </xdr:nvSpPr>
      <xdr:spPr>
        <a:xfrm>
          <a:off x="9192260" y="9776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76217</xdr:rowOff>
    </xdr:from>
    <xdr:ext cx="469744" cy="259045"/>
    <xdr:sp macro="" textlink="">
      <xdr:nvSpPr>
        <xdr:cNvPr id="246" name="【体育館・プール】&#10;一人当たり面積該当値テキスト"/>
        <xdr:cNvSpPr txBox="1"/>
      </xdr:nvSpPr>
      <xdr:spPr>
        <a:xfrm>
          <a:off x="9258300" y="963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78740</xdr:rowOff>
    </xdr:from>
    <xdr:to>
      <xdr:col>50</xdr:col>
      <xdr:colOff>165100</xdr:colOff>
      <xdr:row>59</xdr:row>
      <xdr:rowOff>8890</xdr:rowOff>
    </xdr:to>
    <xdr:sp macro="" textlink="">
      <xdr:nvSpPr>
        <xdr:cNvPr id="247" name="楕円 246"/>
        <xdr:cNvSpPr/>
      </xdr:nvSpPr>
      <xdr:spPr>
        <a:xfrm>
          <a:off x="8445500"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104140</xdr:rowOff>
    </xdr:from>
    <xdr:to>
      <xdr:col>55</xdr:col>
      <xdr:colOff>0</xdr:colOff>
      <xdr:row>58</xdr:row>
      <xdr:rowOff>129540</xdr:rowOff>
    </xdr:to>
    <xdr:cxnSp macro="">
      <xdr:nvCxnSpPr>
        <xdr:cNvPr id="248" name="直線コネクタ 247"/>
        <xdr:cNvCxnSpPr/>
      </xdr:nvCxnSpPr>
      <xdr:spPr>
        <a:xfrm flipV="1">
          <a:off x="8496300" y="982726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87630</xdr:rowOff>
    </xdr:from>
    <xdr:to>
      <xdr:col>46</xdr:col>
      <xdr:colOff>38100</xdr:colOff>
      <xdr:row>59</xdr:row>
      <xdr:rowOff>17780</xdr:rowOff>
    </xdr:to>
    <xdr:sp macro="" textlink="">
      <xdr:nvSpPr>
        <xdr:cNvPr id="249" name="楕円 248"/>
        <xdr:cNvSpPr/>
      </xdr:nvSpPr>
      <xdr:spPr>
        <a:xfrm>
          <a:off x="7670800" y="9810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129540</xdr:rowOff>
    </xdr:from>
    <xdr:to>
      <xdr:col>50</xdr:col>
      <xdr:colOff>114300</xdr:colOff>
      <xdr:row>58</xdr:row>
      <xdr:rowOff>138430</xdr:rowOff>
    </xdr:to>
    <xdr:cxnSp macro="">
      <xdr:nvCxnSpPr>
        <xdr:cNvPr id="250" name="直線コネクタ 249"/>
        <xdr:cNvCxnSpPr/>
      </xdr:nvCxnSpPr>
      <xdr:spPr>
        <a:xfrm flipV="1">
          <a:off x="7713980" y="985266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91440</xdr:rowOff>
    </xdr:from>
    <xdr:to>
      <xdr:col>41</xdr:col>
      <xdr:colOff>101600</xdr:colOff>
      <xdr:row>59</xdr:row>
      <xdr:rowOff>21590</xdr:rowOff>
    </xdr:to>
    <xdr:sp macro="" textlink="">
      <xdr:nvSpPr>
        <xdr:cNvPr id="251" name="楕円 250"/>
        <xdr:cNvSpPr/>
      </xdr:nvSpPr>
      <xdr:spPr>
        <a:xfrm>
          <a:off x="6873240" y="9814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138430</xdr:rowOff>
    </xdr:from>
    <xdr:to>
      <xdr:col>45</xdr:col>
      <xdr:colOff>177800</xdr:colOff>
      <xdr:row>58</xdr:row>
      <xdr:rowOff>142240</xdr:rowOff>
    </xdr:to>
    <xdr:cxnSp macro="">
      <xdr:nvCxnSpPr>
        <xdr:cNvPr id="252" name="直線コネクタ 251"/>
        <xdr:cNvCxnSpPr/>
      </xdr:nvCxnSpPr>
      <xdr:spPr>
        <a:xfrm flipV="1">
          <a:off x="6924040" y="98615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92710</xdr:rowOff>
    </xdr:from>
    <xdr:to>
      <xdr:col>36</xdr:col>
      <xdr:colOff>165100</xdr:colOff>
      <xdr:row>59</xdr:row>
      <xdr:rowOff>22860</xdr:rowOff>
    </xdr:to>
    <xdr:sp macro="" textlink="">
      <xdr:nvSpPr>
        <xdr:cNvPr id="253" name="楕円 252"/>
        <xdr:cNvSpPr/>
      </xdr:nvSpPr>
      <xdr:spPr>
        <a:xfrm>
          <a:off x="609854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142240</xdr:rowOff>
    </xdr:from>
    <xdr:to>
      <xdr:col>41</xdr:col>
      <xdr:colOff>50800</xdr:colOff>
      <xdr:row>58</xdr:row>
      <xdr:rowOff>143510</xdr:rowOff>
    </xdr:to>
    <xdr:cxnSp macro="">
      <xdr:nvCxnSpPr>
        <xdr:cNvPr id="254" name="直線コネクタ 253"/>
        <xdr:cNvCxnSpPr/>
      </xdr:nvCxnSpPr>
      <xdr:spPr>
        <a:xfrm flipV="1">
          <a:off x="6149340" y="986536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255" name="n_1aveValue【体育館・プール】&#10;一人当たり面積"/>
        <xdr:cNvSpPr txBox="1"/>
      </xdr:nvSpPr>
      <xdr:spPr>
        <a:xfrm>
          <a:off x="827158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6" name="n_2aveValue【体育館・プール】&#10;一人当たり面積"/>
        <xdr:cNvSpPr txBox="1"/>
      </xdr:nvSpPr>
      <xdr:spPr>
        <a:xfrm>
          <a:off x="750958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57" name="n_3aveValue【体育館・プール】&#10;一人当たり面積"/>
        <xdr:cNvSpPr txBox="1"/>
      </xdr:nvSpPr>
      <xdr:spPr>
        <a:xfrm>
          <a:off x="67120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31767</xdr:rowOff>
    </xdr:from>
    <xdr:ext cx="469744" cy="259045"/>
    <xdr:sp macro="" textlink="">
      <xdr:nvSpPr>
        <xdr:cNvPr id="258" name="n_4aveValue【体育館・プール】&#10;一人当たり面積"/>
        <xdr:cNvSpPr txBox="1"/>
      </xdr:nvSpPr>
      <xdr:spPr>
        <a:xfrm>
          <a:off x="5937327" y="104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25417</xdr:rowOff>
    </xdr:from>
    <xdr:ext cx="469744" cy="259045"/>
    <xdr:sp macro="" textlink="">
      <xdr:nvSpPr>
        <xdr:cNvPr id="259" name="n_1mainValue【体育館・プール】&#10;一人当たり面積"/>
        <xdr:cNvSpPr txBox="1"/>
      </xdr:nvSpPr>
      <xdr:spPr>
        <a:xfrm>
          <a:off x="8271587" y="95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34307</xdr:rowOff>
    </xdr:from>
    <xdr:ext cx="469744" cy="259045"/>
    <xdr:sp macro="" textlink="">
      <xdr:nvSpPr>
        <xdr:cNvPr id="260" name="n_2mainValue【体育館・プール】&#10;一人当たり面積"/>
        <xdr:cNvSpPr txBox="1"/>
      </xdr:nvSpPr>
      <xdr:spPr>
        <a:xfrm>
          <a:off x="7509587" y="958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38117</xdr:rowOff>
    </xdr:from>
    <xdr:ext cx="469744" cy="259045"/>
    <xdr:sp macro="" textlink="">
      <xdr:nvSpPr>
        <xdr:cNvPr id="261" name="n_3mainValue【体育館・プール】&#10;一人当たり面積"/>
        <xdr:cNvSpPr txBox="1"/>
      </xdr:nvSpPr>
      <xdr:spPr>
        <a:xfrm>
          <a:off x="6712027" y="95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39387</xdr:rowOff>
    </xdr:from>
    <xdr:ext cx="469744" cy="259045"/>
    <xdr:sp macro="" textlink="">
      <xdr:nvSpPr>
        <xdr:cNvPr id="262" name="n_4mainValue【体育館・プール】&#10;一人当たり面積"/>
        <xdr:cNvSpPr txBox="1"/>
      </xdr:nvSpPr>
      <xdr:spPr>
        <a:xfrm>
          <a:off x="5937327" y="95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22" name="直線コネクタ 321"/>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64</xdr:row>
      <xdr:rowOff>29227</xdr:rowOff>
    </xdr:from>
    <xdr:ext cx="467179" cy="259045"/>
    <xdr:sp macro="" textlink="">
      <xdr:nvSpPr>
        <xdr:cNvPr id="323" name="テキスト ボックス 322"/>
        <xdr:cNvSpPr txBox="1"/>
      </xdr:nvSpPr>
      <xdr:spPr>
        <a:xfrm>
          <a:off x="105615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24" name="直線コネクタ 323"/>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25" name="テキスト ボックス 324"/>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26" name="直線コネクタ 325"/>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27" name="テキスト ボックス 326"/>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8" name="直線コネクタ 32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9" name="テキスト ボックス 32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30" name="直線コネクタ 329"/>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31" name="テキスト ボックス 330"/>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32" name="直線コネクタ 331"/>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33" name="テキスト ボックス 332"/>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34" name="直線コネクタ 333"/>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335" name="テキスト ボックス 334"/>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7" name="テキスト ボックス 33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63</xdr:row>
      <xdr:rowOff>151447</xdr:rowOff>
    </xdr:to>
    <xdr:cxnSp macro="">
      <xdr:nvCxnSpPr>
        <xdr:cNvPr id="339" name="直線コネクタ 338"/>
        <xdr:cNvCxnSpPr/>
      </xdr:nvCxnSpPr>
      <xdr:spPr>
        <a:xfrm flipV="1">
          <a:off x="14375764" y="9323070"/>
          <a:ext cx="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155274</xdr:rowOff>
    </xdr:from>
    <xdr:ext cx="405111" cy="259045"/>
    <xdr:sp macro="" textlink="">
      <xdr:nvSpPr>
        <xdr:cNvPr id="340" name="【保健センター・保健所】&#10;有形固定資産減価償却率最小値テキスト"/>
        <xdr:cNvSpPr txBox="1"/>
      </xdr:nvSpPr>
      <xdr:spPr>
        <a:xfrm>
          <a:off x="14414500" y="1071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151447</xdr:rowOff>
    </xdr:from>
    <xdr:to>
      <xdr:col>86</xdr:col>
      <xdr:colOff>25400</xdr:colOff>
      <xdr:row>63</xdr:row>
      <xdr:rowOff>151447</xdr:rowOff>
    </xdr:to>
    <xdr:cxnSp macro="">
      <xdr:nvCxnSpPr>
        <xdr:cNvPr id="341" name="直線コネクタ 340"/>
        <xdr:cNvCxnSpPr/>
      </xdr:nvCxnSpPr>
      <xdr:spPr>
        <a:xfrm>
          <a:off x="1428750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342" name="【保健センター・保健所】&#10;有形固定資産減価償却率最大値テキスト"/>
        <xdr:cNvSpPr txBox="1"/>
      </xdr:nvSpPr>
      <xdr:spPr>
        <a:xfrm>
          <a:off x="1441450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343" name="直線コネクタ 342"/>
        <xdr:cNvCxnSpPr/>
      </xdr:nvCxnSpPr>
      <xdr:spPr>
        <a:xfrm>
          <a:off x="1428750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137812</xdr:rowOff>
    </xdr:from>
    <xdr:ext cx="405111" cy="259045"/>
    <xdr:sp macro="" textlink="">
      <xdr:nvSpPr>
        <xdr:cNvPr id="344" name="【保健センター・保健所】&#10;有形固定資産減価償却率平均値テキスト"/>
        <xdr:cNvSpPr txBox="1"/>
      </xdr:nvSpPr>
      <xdr:spPr>
        <a:xfrm>
          <a:off x="14414500" y="9525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345" name="フローチャート: 判断 344"/>
        <xdr:cNvSpPr/>
      </xdr:nvSpPr>
      <xdr:spPr>
        <a:xfrm>
          <a:off x="14325600" y="9670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346" name="フローチャート: 判断 345"/>
        <xdr:cNvSpPr/>
      </xdr:nvSpPr>
      <xdr:spPr>
        <a:xfrm>
          <a:off x="1357884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140653</xdr:rowOff>
    </xdr:from>
    <xdr:to>
      <xdr:col>76</xdr:col>
      <xdr:colOff>165100</xdr:colOff>
      <xdr:row>57</xdr:row>
      <xdr:rowOff>70803</xdr:rowOff>
    </xdr:to>
    <xdr:sp macro="" textlink="">
      <xdr:nvSpPr>
        <xdr:cNvPr id="347" name="フローチャート: 判断 346"/>
        <xdr:cNvSpPr/>
      </xdr:nvSpPr>
      <xdr:spPr>
        <a:xfrm>
          <a:off x="12804140" y="9528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12065</xdr:rowOff>
    </xdr:from>
    <xdr:to>
      <xdr:col>72</xdr:col>
      <xdr:colOff>38100</xdr:colOff>
      <xdr:row>56</xdr:row>
      <xdr:rowOff>113665</xdr:rowOff>
    </xdr:to>
    <xdr:sp macro="" textlink="">
      <xdr:nvSpPr>
        <xdr:cNvPr id="348" name="フローチャート: 判断 347"/>
        <xdr:cNvSpPr/>
      </xdr:nvSpPr>
      <xdr:spPr>
        <a:xfrm>
          <a:off x="12029440" y="9399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349" name="フローチャート: 判断 348"/>
        <xdr:cNvSpPr/>
      </xdr:nvSpPr>
      <xdr:spPr>
        <a:xfrm>
          <a:off x="11231880" y="9363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355" name="楕円 354"/>
        <xdr:cNvSpPr/>
      </xdr:nvSpPr>
      <xdr:spPr>
        <a:xfrm>
          <a:off x="14325600" y="100990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356" name="【保健センター・保健所】&#10;有形固定資産減価償却率該当値テキスト"/>
        <xdr:cNvSpPr txBox="1"/>
      </xdr:nvSpPr>
      <xdr:spPr>
        <a:xfrm>
          <a:off x="144145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100647</xdr:rowOff>
    </xdr:from>
    <xdr:to>
      <xdr:col>81</xdr:col>
      <xdr:colOff>101600</xdr:colOff>
      <xdr:row>61</xdr:row>
      <xdr:rowOff>30797</xdr:rowOff>
    </xdr:to>
    <xdr:sp macro="" textlink="">
      <xdr:nvSpPr>
        <xdr:cNvPr id="357" name="楕円 356"/>
        <xdr:cNvSpPr/>
      </xdr:nvSpPr>
      <xdr:spPr>
        <a:xfrm>
          <a:off x="13578840" y="10159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151447</xdr:rowOff>
    </xdr:to>
    <xdr:cxnSp macro="">
      <xdr:nvCxnSpPr>
        <xdr:cNvPr id="358" name="直線コネクタ 357"/>
        <xdr:cNvCxnSpPr/>
      </xdr:nvCxnSpPr>
      <xdr:spPr>
        <a:xfrm flipV="1">
          <a:off x="13629640" y="10149840"/>
          <a:ext cx="74676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359" name="楕円 358"/>
        <xdr:cNvSpPr/>
      </xdr:nvSpPr>
      <xdr:spPr>
        <a:xfrm>
          <a:off x="1280414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97155</xdr:rowOff>
    </xdr:from>
    <xdr:to>
      <xdr:col>81</xdr:col>
      <xdr:colOff>50800</xdr:colOff>
      <xdr:row>60</xdr:row>
      <xdr:rowOff>151447</xdr:rowOff>
    </xdr:to>
    <xdr:cxnSp macro="">
      <xdr:nvCxnSpPr>
        <xdr:cNvPr id="360" name="直線コネクタ 359"/>
        <xdr:cNvCxnSpPr/>
      </xdr:nvCxnSpPr>
      <xdr:spPr>
        <a:xfrm>
          <a:off x="12854940" y="10155555"/>
          <a:ext cx="7747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xdr:rowOff>
    </xdr:from>
    <xdr:to>
      <xdr:col>72</xdr:col>
      <xdr:colOff>38100</xdr:colOff>
      <xdr:row>60</xdr:row>
      <xdr:rowOff>116522</xdr:rowOff>
    </xdr:to>
    <xdr:sp macro="" textlink="">
      <xdr:nvSpPr>
        <xdr:cNvPr id="361" name="楕円 360"/>
        <xdr:cNvSpPr/>
      </xdr:nvSpPr>
      <xdr:spPr>
        <a:xfrm>
          <a:off x="12029440" y="10073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65722</xdr:rowOff>
    </xdr:from>
    <xdr:to>
      <xdr:col>76</xdr:col>
      <xdr:colOff>114300</xdr:colOff>
      <xdr:row>60</xdr:row>
      <xdr:rowOff>97155</xdr:rowOff>
    </xdr:to>
    <xdr:cxnSp macro="">
      <xdr:nvCxnSpPr>
        <xdr:cNvPr id="362" name="直線コネクタ 361"/>
        <xdr:cNvCxnSpPr/>
      </xdr:nvCxnSpPr>
      <xdr:spPr>
        <a:xfrm>
          <a:off x="12072620" y="10124122"/>
          <a:ext cx="78232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363" name="楕円 362"/>
        <xdr:cNvSpPr/>
      </xdr:nvSpPr>
      <xdr:spPr>
        <a:xfrm>
          <a:off x="11231880" y="1002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65722</xdr:rowOff>
    </xdr:to>
    <xdr:cxnSp macro="">
      <xdr:nvCxnSpPr>
        <xdr:cNvPr id="364" name="直線コネクタ 363"/>
        <xdr:cNvCxnSpPr/>
      </xdr:nvCxnSpPr>
      <xdr:spPr>
        <a:xfrm>
          <a:off x="11282680" y="10075545"/>
          <a:ext cx="78994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15892</xdr:rowOff>
    </xdr:from>
    <xdr:ext cx="405111" cy="259045"/>
    <xdr:sp macro="" textlink="">
      <xdr:nvSpPr>
        <xdr:cNvPr id="365" name="n_1aveValue【保健センター・保健所】&#10;有形固定資産減価償却率"/>
        <xdr:cNvSpPr txBox="1"/>
      </xdr:nvSpPr>
      <xdr:spPr>
        <a:xfrm>
          <a:off x="134372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87330</xdr:rowOff>
    </xdr:from>
    <xdr:ext cx="405111" cy="259045"/>
    <xdr:sp macro="" textlink="">
      <xdr:nvSpPr>
        <xdr:cNvPr id="366" name="n_2aveValue【保健センター・保健所】&#10;有形固定資産減価償却率"/>
        <xdr:cNvSpPr txBox="1"/>
      </xdr:nvSpPr>
      <xdr:spPr>
        <a:xfrm>
          <a:off x="12675244" y="93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130192</xdr:rowOff>
    </xdr:from>
    <xdr:ext cx="405111" cy="259045"/>
    <xdr:sp macro="" textlink="">
      <xdr:nvSpPr>
        <xdr:cNvPr id="367" name="n_3aveValue【保健センター・保健所】&#10;有形固定資産減価償却率"/>
        <xdr:cNvSpPr txBox="1"/>
      </xdr:nvSpPr>
      <xdr:spPr>
        <a:xfrm>
          <a:off x="11900544"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368" name="n_4aveValue【保健センター・保健所】&#10;有形固定資産減価償却率"/>
        <xdr:cNvSpPr txBox="1"/>
      </xdr:nvSpPr>
      <xdr:spPr>
        <a:xfrm>
          <a:off x="1110298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21924</xdr:rowOff>
    </xdr:from>
    <xdr:ext cx="405111" cy="259045"/>
    <xdr:sp macro="" textlink="">
      <xdr:nvSpPr>
        <xdr:cNvPr id="369" name="n_1mainValue【保健センター・保健所】&#10;有形固定資産減価償却率"/>
        <xdr:cNvSpPr txBox="1"/>
      </xdr:nvSpPr>
      <xdr:spPr>
        <a:xfrm>
          <a:off x="13437244" y="102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370" name="n_2mainValue【保健センター・保健所】&#10;有形固定資産減価償却率"/>
        <xdr:cNvSpPr txBox="1"/>
      </xdr:nvSpPr>
      <xdr:spPr>
        <a:xfrm>
          <a:off x="126752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107649</xdr:rowOff>
    </xdr:from>
    <xdr:ext cx="405111" cy="259045"/>
    <xdr:sp macro="" textlink="">
      <xdr:nvSpPr>
        <xdr:cNvPr id="371" name="n_3mainValue【保健センター・保健所】&#10;有形固定資産減価償却率"/>
        <xdr:cNvSpPr txBox="1"/>
      </xdr:nvSpPr>
      <xdr:spPr>
        <a:xfrm>
          <a:off x="11900544" y="1016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372" name="n_4mainValue【保健センター・保健所】&#10;有形固定資産減価償却率"/>
        <xdr:cNvSpPr txBox="1"/>
      </xdr:nvSpPr>
      <xdr:spPr>
        <a:xfrm>
          <a:off x="1110298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3" name="直線コネクタ 38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4" name="テキスト ボックス 38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5" name="直線コネクタ 38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6" name="テキスト ボックス 38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9" name="直線コネクタ 38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0" name="テキスト ボックス 38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1" name="直線コネクタ 39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2" name="テキスト ボックス 39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396" name="直線コネクタ 395"/>
        <xdr:cNvCxnSpPr/>
      </xdr:nvCxnSpPr>
      <xdr:spPr>
        <a:xfrm flipV="1">
          <a:off x="19509104" y="93192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397" name="【保健センター・保健所】&#10;一人当たり面積最小値テキスト"/>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398" name="直線コネクタ 397"/>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399" name="【保健センター・保健所】&#10;一人当たり面積最大値テキスト"/>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400" name="直線コネクタ 399"/>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401" name="【保健センター・保健所】&#10;一人当たり面積平均値テキスト"/>
        <xdr:cNvSpPr txBox="1"/>
      </xdr:nvSpPr>
      <xdr:spPr>
        <a:xfrm>
          <a:off x="1954784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02" name="フローチャート: 判断 401"/>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03" name="フローチャート: 判断 402"/>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404" name="フローチャート: 判断 403"/>
        <xdr:cNvSpPr/>
      </xdr:nvSpPr>
      <xdr:spPr>
        <a:xfrm>
          <a:off x="179374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405" name="フローチャート: 判断 404"/>
        <xdr:cNvSpPr/>
      </xdr:nvSpPr>
      <xdr:spPr>
        <a:xfrm>
          <a:off x="171627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406" name="フローチャート: 判断 405"/>
        <xdr:cNvSpPr/>
      </xdr:nvSpPr>
      <xdr:spPr>
        <a:xfrm>
          <a:off x="16388080" y="1040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412" name="楕円 411"/>
        <xdr:cNvSpPr/>
      </xdr:nvSpPr>
      <xdr:spPr>
        <a:xfrm>
          <a:off x="1945894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413" name="【保健センター・保健所】&#10;一人当たり面積該当値テキスト"/>
        <xdr:cNvSpPr txBox="1"/>
      </xdr:nvSpPr>
      <xdr:spPr>
        <a:xfrm>
          <a:off x="1954784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414" name="楕円 413"/>
        <xdr:cNvSpPr/>
      </xdr:nvSpPr>
      <xdr:spPr>
        <a:xfrm>
          <a:off x="1873504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87630</xdr:rowOff>
    </xdr:to>
    <xdr:cxnSp macro="">
      <xdr:nvCxnSpPr>
        <xdr:cNvPr id="415" name="直線コネクタ 414"/>
        <xdr:cNvCxnSpPr/>
      </xdr:nvCxnSpPr>
      <xdr:spPr>
        <a:xfrm flipV="1">
          <a:off x="18778220" y="106451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16" name="楕円 415"/>
        <xdr:cNvSpPr/>
      </xdr:nvSpPr>
      <xdr:spPr>
        <a:xfrm>
          <a:off x="179374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417" name="直線コネクタ 416"/>
        <xdr:cNvCxnSpPr/>
      </xdr:nvCxnSpPr>
      <xdr:spPr>
        <a:xfrm>
          <a:off x="17988280" y="106489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418" name="楕円 417"/>
        <xdr:cNvSpPr/>
      </xdr:nvSpPr>
      <xdr:spPr>
        <a:xfrm>
          <a:off x="171627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419" name="直線コネクタ 418"/>
        <xdr:cNvCxnSpPr/>
      </xdr:nvCxnSpPr>
      <xdr:spPr>
        <a:xfrm>
          <a:off x="17213580" y="1064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420" name="楕円 419"/>
        <xdr:cNvSpPr/>
      </xdr:nvSpPr>
      <xdr:spPr>
        <a:xfrm>
          <a:off x="1638808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421" name="直線コネクタ 420"/>
        <xdr:cNvCxnSpPr/>
      </xdr:nvCxnSpPr>
      <xdr:spPr>
        <a:xfrm>
          <a:off x="16431260" y="106489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422" name="n_1aveValue【保健センター・保健所】&#10;一人当たり面積"/>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423" name="n_2aveValue【保健センター・保健所】&#10;一人当たり面積"/>
        <xdr:cNvSpPr txBox="1"/>
      </xdr:nvSpPr>
      <xdr:spPr>
        <a:xfrm>
          <a:off x="177762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424" name="n_3aveValue【保健センター・保健所】&#10;一人当たり面積"/>
        <xdr:cNvSpPr txBox="1"/>
      </xdr:nvSpPr>
      <xdr:spPr>
        <a:xfrm>
          <a:off x="170015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425" name="n_4aveValue【保健センター・保健所】&#10;一人当たり面積"/>
        <xdr:cNvSpPr txBox="1"/>
      </xdr:nvSpPr>
      <xdr:spPr>
        <a:xfrm>
          <a:off x="1622686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426" name="n_1mainValue【保健センター・保健所】&#10;一人当たり面積"/>
        <xdr:cNvSpPr txBox="1"/>
      </xdr:nvSpPr>
      <xdr:spPr>
        <a:xfrm>
          <a:off x="185611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427" name="n_2mainValue【保健センター・保健所】&#10;一人当たり面積"/>
        <xdr:cNvSpPr txBox="1"/>
      </xdr:nvSpPr>
      <xdr:spPr>
        <a:xfrm>
          <a:off x="177762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428" name="n_3mainValue【保健センター・保健所】&#10;一人当たり面積"/>
        <xdr:cNvSpPr txBox="1"/>
      </xdr:nvSpPr>
      <xdr:spPr>
        <a:xfrm>
          <a:off x="170015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429" name="n_4mainValue【保健センター・保健所】&#10;一人当たり面積"/>
        <xdr:cNvSpPr txBox="1"/>
      </xdr:nvSpPr>
      <xdr:spPr>
        <a:xfrm>
          <a:off x="162268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454" name="直線コネクタ 453"/>
        <xdr:cNvCxnSpPr/>
      </xdr:nvCxnSpPr>
      <xdr:spPr>
        <a:xfrm flipV="1">
          <a:off x="14375764" y="13041630"/>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455" name="【消防施設】&#10;有形固定資産減価償却率最小値テキスト"/>
        <xdr:cNvSpPr txBox="1"/>
      </xdr:nvSpPr>
      <xdr:spPr>
        <a:xfrm>
          <a:off x="144145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456" name="直線コネクタ 455"/>
        <xdr:cNvCxnSpPr/>
      </xdr:nvCxnSpPr>
      <xdr:spPr>
        <a:xfrm>
          <a:off x="14287500" y="1441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457" name="【消防施設】&#10;有形固定資産減価償却率最大値テキスト"/>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8" name="直線コネクタ 457"/>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95266</xdr:rowOff>
    </xdr:from>
    <xdr:ext cx="405111" cy="259045"/>
    <xdr:sp macro="" textlink="">
      <xdr:nvSpPr>
        <xdr:cNvPr id="459" name="【消防施設】&#10;有形固定資産減価償却率平均値テキスト"/>
        <xdr:cNvSpPr txBox="1"/>
      </xdr:nvSpPr>
      <xdr:spPr>
        <a:xfrm>
          <a:off x="14414500" y="138417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460" name="フローチャート: 判断 459"/>
        <xdr:cNvSpPr/>
      </xdr:nvSpPr>
      <xdr:spPr>
        <a:xfrm>
          <a:off x="14325600" y="138633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461" name="フローチャート: 判断 460"/>
        <xdr:cNvSpPr/>
      </xdr:nvSpPr>
      <xdr:spPr>
        <a:xfrm>
          <a:off x="1357884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462" name="フローチャート: 判断 461"/>
        <xdr:cNvSpPr/>
      </xdr:nvSpPr>
      <xdr:spPr>
        <a:xfrm>
          <a:off x="128041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463" name="フローチャート: 判断 462"/>
        <xdr:cNvSpPr/>
      </xdr:nvSpPr>
      <xdr:spPr>
        <a:xfrm>
          <a:off x="12029440" y="13884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464" name="フローチャート: 判断 463"/>
        <xdr:cNvSpPr/>
      </xdr:nvSpPr>
      <xdr:spPr>
        <a:xfrm>
          <a:off x="1123188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82550</xdr:rowOff>
    </xdr:from>
    <xdr:to>
      <xdr:col>85</xdr:col>
      <xdr:colOff>177800</xdr:colOff>
      <xdr:row>79</xdr:row>
      <xdr:rowOff>12700</xdr:rowOff>
    </xdr:to>
    <xdr:sp macro="" textlink="">
      <xdr:nvSpPr>
        <xdr:cNvPr id="470" name="楕円 469"/>
        <xdr:cNvSpPr/>
      </xdr:nvSpPr>
      <xdr:spPr>
        <a:xfrm>
          <a:off x="14325600" y="131584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105427</xdr:rowOff>
    </xdr:from>
    <xdr:ext cx="405111" cy="259045"/>
    <xdr:sp macro="" textlink="">
      <xdr:nvSpPr>
        <xdr:cNvPr id="471" name="【消防施設】&#10;有形固定資産減価償却率該当値テキスト"/>
        <xdr:cNvSpPr txBox="1"/>
      </xdr:nvSpPr>
      <xdr:spPr>
        <a:xfrm>
          <a:off x="14414500"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xdr:rowOff>
    </xdr:from>
    <xdr:to>
      <xdr:col>81</xdr:col>
      <xdr:colOff>101600</xdr:colOff>
      <xdr:row>78</xdr:row>
      <xdr:rowOff>109855</xdr:rowOff>
    </xdr:to>
    <xdr:sp macro="" textlink="">
      <xdr:nvSpPr>
        <xdr:cNvPr id="472" name="楕円 471"/>
        <xdr:cNvSpPr/>
      </xdr:nvSpPr>
      <xdr:spPr>
        <a:xfrm>
          <a:off x="1357884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59055</xdr:rowOff>
    </xdr:from>
    <xdr:to>
      <xdr:col>85</xdr:col>
      <xdr:colOff>127000</xdr:colOff>
      <xdr:row>78</xdr:row>
      <xdr:rowOff>133350</xdr:rowOff>
    </xdr:to>
    <xdr:cxnSp macro="">
      <xdr:nvCxnSpPr>
        <xdr:cNvPr id="473" name="直線コネクタ 472"/>
        <xdr:cNvCxnSpPr/>
      </xdr:nvCxnSpPr>
      <xdr:spPr>
        <a:xfrm>
          <a:off x="13629640" y="13134975"/>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90170</xdr:rowOff>
    </xdr:from>
    <xdr:to>
      <xdr:col>76</xdr:col>
      <xdr:colOff>165100</xdr:colOff>
      <xdr:row>78</xdr:row>
      <xdr:rowOff>20320</xdr:rowOff>
    </xdr:to>
    <xdr:sp macro="" textlink="">
      <xdr:nvSpPr>
        <xdr:cNvPr id="474" name="楕円 473"/>
        <xdr:cNvSpPr/>
      </xdr:nvSpPr>
      <xdr:spPr>
        <a:xfrm>
          <a:off x="12804140" y="1299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140970</xdr:rowOff>
    </xdr:from>
    <xdr:to>
      <xdr:col>81</xdr:col>
      <xdr:colOff>50800</xdr:colOff>
      <xdr:row>78</xdr:row>
      <xdr:rowOff>59055</xdr:rowOff>
    </xdr:to>
    <xdr:cxnSp macro="">
      <xdr:nvCxnSpPr>
        <xdr:cNvPr id="475" name="直線コネクタ 474"/>
        <xdr:cNvCxnSpPr/>
      </xdr:nvCxnSpPr>
      <xdr:spPr>
        <a:xfrm>
          <a:off x="12854940" y="13049250"/>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139700</xdr:rowOff>
    </xdr:from>
    <xdr:to>
      <xdr:col>72</xdr:col>
      <xdr:colOff>38100</xdr:colOff>
      <xdr:row>78</xdr:row>
      <xdr:rowOff>69850</xdr:rowOff>
    </xdr:to>
    <xdr:sp macro="" textlink="">
      <xdr:nvSpPr>
        <xdr:cNvPr id="476" name="楕円 475"/>
        <xdr:cNvSpPr/>
      </xdr:nvSpPr>
      <xdr:spPr>
        <a:xfrm>
          <a:off x="12029440" y="1304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140970</xdr:rowOff>
    </xdr:from>
    <xdr:to>
      <xdr:col>76</xdr:col>
      <xdr:colOff>114300</xdr:colOff>
      <xdr:row>78</xdr:row>
      <xdr:rowOff>19050</xdr:rowOff>
    </xdr:to>
    <xdr:cxnSp macro="">
      <xdr:nvCxnSpPr>
        <xdr:cNvPr id="477" name="直線コネクタ 476"/>
        <xdr:cNvCxnSpPr/>
      </xdr:nvCxnSpPr>
      <xdr:spPr>
        <a:xfrm flipV="1">
          <a:off x="12072620" y="1304925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50164</xdr:rowOff>
    </xdr:from>
    <xdr:to>
      <xdr:col>67</xdr:col>
      <xdr:colOff>101600</xdr:colOff>
      <xdr:row>78</xdr:row>
      <xdr:rowOff>151764</xdr:rowOff>
    </xdr:to>
    <xdr:sp macro="" textlink="">
      <xdr:nvSpPr>
        <xdr:cNvPr id="478" name="楕円 477"/>
        <xdr:cNvSpPr/>
      </xdr:nvSpPr>
      <xdr:spPr>
        <a:xfrm>
          <a:off x="11231880" y="131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19050</xdr:rowOff>
    </xdr:from>
    <xdr:to>
      <xdr:col>71</xdr:col>
      <xdr:colOff>177800</xdr:colOff>
      <xdr:row>78</xdr:row>
      <xdr:rowOff>100964</xdr:rowOff>
    </xdr:to>
    <xdr:cxnSp macro="">
      <xdr:nvCxnSpPr>
        <xdr:cNvPr id="479" name="直線コネクタ 478"/>
        <xdr:cNvCxnSpPr/>
      </xdr:nvCxnSpPr>
      <xdr:spPr>
        <a:xfrm flipV="1">
          <a:off x="11282680" y="13094970"/>
          <a:ext cx="78994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480" name="n_1aveValue【消防施設】&#10;有形固定資産減価償却率"/>
        <xdr:cNvSpPr txBox="1"/>
      </xdr:nvSpPr>
      <xdr:spPr>
        <a:xfrm>
          <a:off x="134372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481" name="n_2aveValue【消防施設】&#10;有形固定資産減価償却率"/>
        <xdr:cNvSpPr txBox="1"/>
      </xdr:nvSpPr>
      <xdr:spPr>
        <a:xfrm>
          <a:off x="1267524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482" name="n_3aveValue【消防施設】&#10;有形固定資産減価償却率"/>
        <xdr:cNvSpPr txBox="1"/>
      </xdr:nvSpPr>
      <xdr:spPr>
        <a:xfrm>
          <a:off x="119005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483" name="n_4aveValue【消防施設】&#10;有形固定資産減価償却率"/>
        <xdr:cNvSpPr txBox="1"/>
      </xdr:nvSpPr>
      <xdr:spPr>
        <a:xfrm>
          <a:off x="1110298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126382</xdr:rowOff>
    </xdr:from>
    <xdr:ext cx="405111" cy="259045"/>
    <xdr:sp macro="" textlink="">
      <xdr:nvSpPr>
        <xdr:cNvPr id="484" name="n_1mainValue【消防施設】&#10;有形固定資産減価償却率"/>
        <xdr:cNvSpPr txBox="1"/>
      </xdr:nvSpPr>
      <xdr:spPr>
        <a:xfrm>
          <a:off x="13437244" y="1286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36847</xdr:rowOff>
    </xdr:from>
    <xdr:ext cx="405111" cy="259045"/>
    <xdr:sp macro="" textlink="">
      <xdr:nvSpPr>
        <xdr:cNvPr id="485" name="n_2mainValue【消防施設】&#10;有形固定資産減価償却率"/>
        <xdr:cNvSpPr txBox="1"/>
      </xdr:nvSpPr>
      <xdr:spPr>
        <a:xfrm>
          <a:off x="12675244" y="1277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86377</xdr:rowOff>
    </xdr:from>
    <xdr:ext cx="405111" cy="259045"/>
    <xdr:sp macro="" textlink="">
      <xdr:nvSpPr>
        <xdr:cNvPr id="486" name="n_3mainValue【消防施設】&#10;有形固定資産減価償却率"/>
        <xdr:cNvSpPr txBox="1"/>
      </xdr:nvSpPr>
      <xdr:spPr>
        <a:xfrm>
          <a:off x="11900544" y="1282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168291</xdr:rowOff>
    </xdr:from>
    <xdr:ext cx="405111" cy="259045"/>
    <xdr:sp macro="" textlink="">
      <xdr:nvSpPr>
        <xdr:cNvPr id="487" name="n_4mainValue【消防施設】&#10;有形固定資産減価償却率"/>
        <xdr:cNvSpPr txBox="1"/>
      </xdr:nvSpPr>
      <xdr:spPr>
        <a:xfrm>
          <a:off x="11102984" y="1290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511" name="直線コネクタ 510"/>
        <xdr:cNvCxnSpPr/>
      </xdr:nvCxnSpPr>
      <xdr:spPr>
        <a:xfrm flipV="1">
          <a:off x="19509104" y="1313053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512" name="【消防施設】&#10;一人当たり面積最小値テキスト"/>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513" name="直線コネクタ 512"/>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514" name="【消防施設】&#10;一人当たり面積最大値テキスト"/>
        <xdr:cNvSpPr txBox="1"/>
      </xdr:nvSpPr>
      <xdr:spPr>
        <a:xfrm>
          <a:off x="19547840" y="129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515" name="直線コネクタ 514"/>
        <xdr:cNvCxnSpPr/>
      </xdr:nvCxnSpPr>
      <xdr:spPr>
        <a:xfrm>
          <a:off x="19443700" y="13130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516" name="【消防施設】&#10;一人当たり面積平均値テキスト"/>
        <xdr:cNvSpPr txBox="1"/>
      </xdr:nvSpPr>
      <xdr:spPr>
        <a:xfrm>
          <a:off x="19547840" y="14102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517" name="フローチャート: 判断 516"/>
        <xdr:cNvSpPr/>
      </xdr:nvSpPr>
      <xdr:spPr>
        <a:xfrm>
          <a:off x="19458940" y="14250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518" name="フローチャート: 判断 517"/>
        <xdr:cNvSpPr/>
      </xdr:nvSpPr>
      <xdr:spPr>
        <a:xfrm>
          <a:off x="18735040" y="142519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519" name="フローチャート: 判断 518"/>
        <xdr:cNvSpPr/>
      </xdr:nvSpPr>
      <xdr:spPr>
        <a:xfrm>
          <a:off x="1793748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520" name="フローチャート: 判断 519"/>
        <xdr:cNvSpPr/>
      </xdr:nvSpPr>
      <xdr:spPr>
        <a:xfrm>
          <a:off x="171627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521" name="フローチャート: 判断 520"/>
        <xdr:cNvSpPr/>
      </xdr:nvSpPr>
      <xdr:spPr>
        <a:xfrm>
          <a:off x="16388080" y="14253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2" name="テキスト ボックス 5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87630</xdr:rowOff>
    </xdr:from>
    <xdr:to>
      <xdr:col>116</xdr:col>
      <xdr:colOff>114300</xdr:colOff>
      <xdr:row>86</xdr:row>
      <xdr:rowOff>17780</xdr:rowOff>
    </xdr:to>
    <xdr:sp macro="" textlink="">
      <xdr:nvSpPr>
        <xdr:cNvPr id="527" name="楕円 526"/>
        <xdr:cNvSpPr/>
      </xdr:nvSpPr>
      <xdr:spPr>
        <a:xfrm>
          <a:off x="19458940" y="1433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2557</xdr:rowOff>
    </xdr:from>
    <xdr:ext cx="469744" cy="259045"/>
    <xdr:sp macro="" textlink="">
      <xdr:nvSpPr>
        <xdr:cNvPr id="528" name="【消防施設】&#10;一人当たり面積該当値テキスト"/>
        <xdr:cNvSpPr txBox="1"/>
      </xdr:nvSpPr>
      <xdr:spPr>
        <a:xfrm>
          <a:off x="19547840"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88900</xdr:rowOff>
    </xdr:from>
    <xdr:to>
      <xdr:col>112</xdr:col>
      <xdr:colOff>38100</xdr:colOff>
      <xdr:row>86</xdr:row>
      <xdr:rowOff>19050</xdr:rowOff>
    </xdr:to>
    <xdr:sp macro="" textlink="">
      <xdr:nvSpPr>
        <xdr:cNvPr id="529" name="楕円 528"/>
        <xdr:cNvSpPr/>
      </xdr:nvSpPr>
      <xdr:spPr>
        <a:xfrm>
          <a:off x="18735040" y="14338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138430</xdr:rowOff>
    </xdr:from>
    <xdr:to>
      <xdr:col>116</xdr:col>
      <xdr:colOff>63500</xdr:colOff>
      <xdr:row>85</xdr:row>
      <xdr:rowOff>139700</xdr:rowOff>
    </xdr:to>
    <xdr:cxnSp macro="">
      <xdr:nvCxnSpPr>
        <xdr:cNvPr id="530" name="直線コネクタ 529"/>
        <xdr:cNvCxnSpPr/>
      </xdr:nvCxnSpPr>
      <xdr:spPr>
        <a:xfrm flipV="1">
          <a:off x="18778220" y="14387830"/>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83820</xdr:rowOff>
    </xdr:from>
    <xdr:to>
      <xdr:col>107</xdr:col>
      <xdr:colOff>101600</xdr:colOff>
      <xdr:row>86</xdr:row>
      <xdr:rowOff>13970</xdr:rowOff>
    </xdr:to>
    <xdr:sp macro="" textlink="">
      <xdr:nvSpPr>
        <xdr:cNvPr id="531" name="楕円 530"/>
        <xdr:cNvSpPr/>
      </xdr:nvSpPr>
      <xdr:spPr>
        <a:xfrm>
          <a:off x="17937480" y="14333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134620</xdr:rowOff>
    </xdr:from>
    <xdr:to>
      <xdr:col>111</xdr:col>
      <xdr:colOff>177800</xdr:colOff>
      <xdr:row>85</xdr:row>
      <xdr:rowOff>139700</xdr:rowOff>
    </xdr:to>
    <xdr:cxnSp macro="">
      <xdr:nvCxnSpPr>
        <xdr:cNvPr id="532" name="直線コネクタ 531"/>
        <xdr:cNvCxnSpPr/>
      </xdr:nvCxnSpPr>
      <xdr:spPr>
        <a:xfrm>
          <a:off x="17988280" y="1438402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85089</xdr:rowOff>
    </xdr:from>
    <xdr:to>
      <xdr:col>102</xdr:col>
      <xdr:colOff>165100</xdr:colOff>
      <xdr:row>86</xdr:row>
      <xdr:rowOff>15239</xdr:rowOff>
    </xdr:to>
    <xdr:sp macro="" textlink="">
      <xdr:nvSpPr>
        <xdr:cNvPr id="533" name="楕円 532"/>
        <xdr:cNvSpPr/>
      </xdr:nvSpPr>
      <xdr:spPr>
        <a:xfrm>
          <a:off x="17162780" y="1433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134620</xdr:rowOff>
    </xdr:from>
    <xdr:to>
      <xdr:col>107</xdr:col>
      <xdr:colOff>50800</xdr:colOff>
      <xdr:row>85</xdr:row>
      <xdr:rowOff>135889</xdr:rowOff>
    </xdr:to>
    <xdr:cxnSp macro="">
      <xdr:nvCxnSpPr>
        <xdr:cNvPr id="534" name="直線コネクタ 533"/>
        <xdr:cNvCxnSpPr/>
      </xdr:nvCxnSpPr>
      <xdr:spPr>
        <a:xfrm flipV="1">
          <a:off x="17213580" y="14384020"/>
          <a:ext cx="7747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85089</xdr:rowOff>
    </xdr:from>
    <xdr:to>
      <xdr:col>98</xdr:col>
      <xdr:colOff>38100</xdr:colOff>
      <xdr:row>86</xdr:row>
      <xdr:rowOff>15239</xdr:rowOff>
    </xdr:to>
    <xdr:sp macro="" textlink="">
      <xdr:nvSpPr>
        <xdr:cNvPr id="535" name="楕円 534"/>
        <xdr:cNvSpPr/>
      </xdr:nvSpPr>
      <xdr:spPr>
        <a:xfrm>
          <a:off x="16388080" y="14334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135889</xdr:rowOff>
    </xdr:from>
    <xdr:to>
      <xdr:col>102</xdr:col>
      <xdr:colOff>114300</xdr:colOff>
      <xdr:row>85</xdr:row>
      <xdr:rowOff>135889</xdr:rowOff>
    </xdr:to>
    <xdr:cxnSp macro="">
      <xdr:nvCxnSpPr>
        <xdr:cNvPr id="536" name="直線コネクタ 535"/>
        <xdr:cNvCxnSpPr/>
      </xdr:nvCxnSpPr>
      <xdr:spPr>
        <a:xfrm>
          <a:off x="16431260" y="143852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537" name="n_1aveValue【消防施設】&#10;一人当たり面積"/>
        <xdr:cNvSpPr txBox="1"/>
      </xdr:nvSpPr>
      <xdr:spPr>
        <a:xfrm>
          <a:off x="18561127" y="140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538" name="n_2aveValue【消防施設】&#10;一人当たり面積"/>
        <xdr:cNvSpPr txBox="1"/>
      </xdr:nvSpPr>
      <xdr:spPr>
        <a:xfrm>
          <a:off x="1777626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539" name="n_3aveValue【消防施設】&#10;一人当たり面積"/>
        <xdr:cNvSpPr txBox="1"/>
      </xdr:nvSpPr>
      <xdr:spPr>
        <a:xfrm>
          <a:off x="170015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121938</xdr:rowOff>
    </xdr:from>
    <xdr:ext cx="469744" cy="259045"/>
    <xdr:sp macro="" textlink="">
      <xdr:nvSpPr>
        <xdr:cNvPr id="540" name="n_4aveValue【消防施設】&#10;一人当たり面積"/>
        <xdr:cNvSpPr txBox="1"/>
      </xdr:nvSpPr>
      <xdr:spPr>
        <a:xfrm>
          <a:off x="162268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10177</xdr:rowOff>
    </xdr:from>
    <xdr:ext cx="469744" cy="259045"/>
    <xdr:sp macro="" textlink="">
      <xdr:nvSpPr>
        <xdr:cNvPr id="541" name="n_1mainValue【消防施設】&#10;一人当たり面積"/>
        <xdr:cNvSpPr txBox="1"/>
      </xdr:nvSpPr>
      <xdr:spPr>
        <a:xfrm>
          <a:off x="18561127" y="144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5097</xdr:rowOff>
    </xdr:from>
    <xdr:ext cx="469744" cy="259045"/>
    <xdr:sp macro="" textlink="">
      <xdr:nvSpPr>
        <xdr:cNvPr id="542" name="n_2mainValue【消防施設】&#10;一人当たり面積"/>
        <xdr:cNvSpPr txBox="1"/>
      </xdr:nvSpPr>
      <xdr:spPr>
        <a:xfrm>
          <a:off x="17776267" y="1442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6366</xdr:rowOff>
    </xdr:from>
    <xdr:ext cx="469744" cy="259045"/>
    <xdr:sp macro="" textlink="">
      <xdr:nvSpPr>
        <xdr:cNvPr id="543" name="n_3mainValue【消防施設】&#10;一人当たり面積"/>
        <xdr:cNvSpPr txBox="1"/>
      </xdr:nvSpPr>
      <xdr:spPr>
        <a:xfrm>
          <a:off x="17001567" y="1442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6366</xdr:rowOff>
    </xdr:from>
    <xdr:ext cx="469744" cy="259045"/>
    <xdr:sp macro="" textlink="">
      <xdr:nvSpPr>
        <xdr:cNvPr id="544" name="n_4mainValue【消防施設】&#10;一人当たり面積"/>
        <xdr:cNvSpPr txBox="1"/>
      </xdr:nvSpPr>
      <xdr:spPr>
        <a:xfrm>
          <a:off x="16226867" y="1442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7" name="テキスト ボックス 55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7" name="テキスト ボックス 56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570" name="直線コネクタ 569"/>
        <xdr:cNvCxnSpPr/>
      </xdr:nvCxnSpPr>
      <xdr:spPr>
        <a:xfrm flipV="1">
          <a:off x="14375764" y="16763999"/>
          <a:ext cx="0" cy="147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571" name="【庁舎】&#10;有形固定資産減価償却率最小値テキスト"/>
        <xdr:cNvSpPr txBox="1"/>
      </xdr:nvSpPr>
      <xdr:spPr>
        <a:xfrm>
          <a:off x="14414500" y="1824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572" name="直線コネクタ 571"/>
        <xdr:cNvCxnSpPr/>
      </xdr:nvCxnSpPr>
      <xdr:spPr>
        <a:xfrm>
          <a:off x="14287500" y="182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573" name="【庁舎】&#10;有形固定資産減価償却率最大値テキスト"/>
        <xdr:cNvSpPr txBox="1"/>
      </xdr:nvSpPr>
      <xdr:spPr>
        <a:xfrm>
          <a:off x="14414500" y="16543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574" name="直線コネクタ 573"/>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575" name="【庁舎】&#10;有形固定資産減価償却率平均値テキスト"/>
        <xdr:cNvSpPr txBox="1"/>
      </xdr:nvSpPr>
      <xdr:spPr>
        <a:xfrm>
          <a:off x="14414500" y="17339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576" name="フローチャート: 判断 575"/>
        <xdr:cNvSpPr/>
      </xdr:nvSpPr>
      <xdr:spPr>
        <a:xfrm>
          <a:off x="14325600" y="1748445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7" name="フローチャート: 判断 576"/>
        <xdr:cNvSpPr/>
      </xdr:nvSpPr>
      <xdr:spPr>
        <a:xfrm>
          <a:off x="1357884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578" name="フローチャート: 判断 577"/>
        <xdr:cNvSpPr/>
      </xdr:nvSpPr>
      <xdr:spPr>
        <a:xfrm>
          <a:off x="128041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579" name="フローチャート: 判断 578"/>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580" name="フローチャート: 判断 579"/>
        <xdr:cNvSpPr/>
      </xdr:nvSpPr>
      <xdr:spPr>
        <a:xfrm>
          <a:off x="1123188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586" name="楕円 585"/>
        <xdr:cNvSpPr/>
      </xdr:nvSpPr>
      <xdr:spPr>
        <a:xfrm>
          <a:off x="14325600" y="175971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587" name="【庁舎】&#10;有形固定資産減価償却率該当値テキスト"/>
        <xdr:cNvSpPr txBox="1"/>
      </xdr:nvSpPr>
      <xdr:spPr>
        <a:xfrm>
          <a:off x="14414500"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133169</xdr:rowOff>
    </xdr:from>
    <xdr:to>
      <xdr:col>81</xdr:col>
      <xdr:colOff>101600</xdr:colOff>
      <xdr:row>105</xdr:row>
      <xdr:rowOff>63319</xdr:rowOff>
    </xdr:to>
    <xdr:sp macro="" textlink="">
      <xdr:nvSpPr>
        <xdr:cNvPr id="588" name="楕円 587"/>
        <xdr:cNvSpPr/>
      </xdr:nvSpPr>
      <xdr:spPr>
        <a:xfrm>
          <a:off x="1357884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12519</xdr:rowOff>
    </xdr:from>
    <xdr:to>
      <xdr:col>85</xdr:col>
      <xdr:colOff>127000</xdr:colOff>
      <xdr:row>105</xdr:row>
      <xdr:rowOff>41911</xdr:rowOff>
    </xdr:to>
    <xdr:cxnSp macro="">
      <xdr:nvCxnSpPr>
        <xdr:cNvPr id="589" name="直線コネクタ 588"/>
        <xdr:cNvCxnSpPr/>
      </xdr:nvCxnSpPr>
      <xdr:spPr>
        <a:xfrm>
          <a:off x="13629640" y="17614719"/>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590" name="楕円 589"/>
        <xdr:cNvSpPr/>
      </xdr:nvSpPr>
      <xdr:spPr>
        <a:xfrm>
          <a:off x="12804140" y="1754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12519</xdr:rowOff>
    </xdr:to>
    <xdr:cxnSp macro="">
      <xdr:nvCxnSpPr>
        <xdr:cNvPr id="591" name="直線コネクタ 590"/>
        <xdr:cNvCxnSpPr/>
      </xdr:nvCxnSpPr>
      <xdr:spPr>
        <a:xfrm>
          <a:off x="12854940" y="17597302"/>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92" name="楕円 591"/>
        <xdr:cNvSpPr/>
      </xdr:nvSpPr>
      <xdr:spPr>
        <a:xfrm>
          <a:off x="12029440" y="17518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134982</xdr:rowOff>
    </xdr:from>
    <xdr:to>
      <xdr:col>76</xdr:col>
      <xdr:colOff>114300</xdr:colOff>
      <xdr:row>104</xdr:row>
      <xdr:rowOff>162742</xdr:rowOff>
    </xdr:to>
    <xdr:cxnSp macro="">
      <xdr:nvCxnSpPr>
        <xdr:cNvPr id="593" name="直線コネクタ 592"/>
        <xdr:cNvCxnSpPr/>
      </xdr:nvCxnSpPr>
      <xdr:spPr>
        <a:xfrm>
          <a:off x="12072620" y="17569542"/>
          <a:ext cx="7823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594" name="楕円 593"/>
        <xdr:cNvSpPr/>
      </xdr:nvSpPr>
      <xdr:spPr>
        <a:xfrm>
          <a:off x="11231880" y="174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134982</xdr:rowOff>
    </xdr:to>
    <xdr:cxnSp macro="">
      <xdr:nvCxnSpPr>
        <xdr:cNvPr id="595" name="直線コネクタ 594"/>
        <xdr:cNvCxnSpPr/>
      </xdr:nvCxnSpPr>
      <xdr:spPr>
        <a:xfrm>
          <a:off x="11282680" y="17541784"/>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596" name="n_1aveValue【庁舎】&#10;有形固定資産減価償却率"/>
        <xdr:cNvSpPr txBox="1"/>
      </xdr:nvSpPr>
      <xdr:spPr>
        <a:xfrm>
          <a:off x="1343724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597" name="n_2aveValue【庁舎】&#10;有形固定資産減価償却率"/>
        <xdr:cNvSpPr txBox="1"/>
      </xdr:nvSpPr>
      <xdr:spPr>
        <a:xfrm>
          <a:off x="12675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598" name="n_3aveValue【庁舎】&#10;有形固定資産減価償却率"/>
        <xdr:cNvSpPr txBox="1"/>
      </xdr:nvSpPr>
      <xdr:spPr>
        <a:xfrm>
          <a:off x="119005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599" name="n_4aveValue【庁舎】&#10;有形固定資産減価償却率"/>
        <xdr:cNvSpPr txBox="1"/>
      </xdr:nvSpPr>
      <xdr:spPr>
        <a:xfrm>
          <a:off x="1110298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54446</xdr:rowOff>
    </xdr:from>
    <xdr:ext cx="405111" cy="259045"/>
    <xdr:sp macro="" textlink="">
      <xdr:nvSpPr>
        <xdr:cNvPr id="600" name="n_1mainValue【庁舎】&#10;有形固定資産減価償却率"/>
        <xdr:cNvSpPr txBox="1"/>
      </xdr:nvSpPr>
      <xdr:spPr>
        <a:xfrm>
          <a:off x="1343724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601" name="n_2mainValue【庁舎】&#10;有形固定資産減価償却率"/>
        <xdr:cNvSpPr txBox="1"/>
      </xdr:nvSpPr>
      <xdr:spPr>
        <a:xfrm>
          <a:off x="126752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602" name="n_3mainValue【庁舎】&#10;有形固定資産減価償却率"/>
        <xdr:cNvSpPr txBox="1"/>
      </xdr:nvSpPr>
      <xdr:spPr>
        <a:xfrm>
          <a:off x="119005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149151</xdr:rowOff>
    </xdr:from>
    <xdr:ext cx="405111" cy="259045"/>
    <xdr:sp macro="" textlink="">
      <xdr:nvSpPr>
        <xdr:cNvPr id="603" name="n_4mainValue【庁舎】&#10;有形固定資産減価償却率"/>
        <xdr:cNvSpPr txBox="1"/>
      </xdr:nvSpPr>
      <xdr:spPr>
        <a:xfrm>
          <a:off x="1110298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4" name="テキスト ボックス 61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15" name="直線コネクタ 61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6" name="テキスト ボックス 61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7" name="直線コネクタ 61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8" name="テキスト ボックス 61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9" name="直線コネクタ 61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0" name="テキスト ボックス 61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1" name="直線コネクタ 62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2" name="テキスト ボックス 62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626" name="直線コネクタ 625"/>
        <xdr:cNvCxnSpPr/>
      </xdr:nvCxnSpPr>
      <xdr:spPr>
        <a:xfrm flipV="1">
          <a:off x="19509104" y="16892778"/>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27" name="【庁舎】&#10;一人当たり面積最小値テキスト"/>
        <xdr:cNvSpPr txBox="1"/>
      </xdr:nvSpPr>
      <xdr:spPr>
        <a:xfrm>
          <a:off x="1954784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28" name="直線コネクタ 627"/>
        <xdr:cNvCxnSpPr/>
      </xdr:nvCxnSpPr>
      <xdr:spPr>
        <a:xfrm>
          <a:off x="1944370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29" name="【庁舎】&#10;一人当たり面積最大値テキスト"/>
        <xdr:cNvSpPr txBox="1"/>
      </xdr:nvSpPr>
      <xdr:spPr>
        <a:xfrm>
          <a:off x="19547840" y="166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30" name="直線コネクタ 629"/>
        <xdr:cNvCxnSpPr/>
      </xdr:nvCxnSpPr>
      <xdr:spPr>
        <a:xfrm>
          <a:off x="19443700" y="1689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98569</xdr:rowOff>
    </xdr:from>
    <xdr:ext cx="469744" cy="259045"/>
    <xdr:sp macro="" textlink="">
      <xdr:nvSpPr>
        <xdr:cNvPr id="631" name="【庁舎】&#10;一人当たり面積平均値テキスト"/>
        <xdr:cNvSpPr txBox="1"/>
      </xdr:nvSpPr>
      <xdr:spPr>
        <a:xfrm>
          <a:off x="19547840" y="17533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632" name="フローチャート: 判断 631"/>
        <xdr:cNvSpPr/>
      </xdr:nvSpPr>
      <xdr:spPr>
        <a:xfrm>
          <a:off x="19458940" y="17677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633" name="フローチャート: 判断 632"/>
        <xdr:cNvSpPr/>
      </xdr:nvSpPr>
      <xdr:spPr>
        <a:xfrm>
          <a:off x="1873504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634" name="フローチャート: 判断 633"/>
        <xdr:cNvSpPr/>
      </xdr:nvSpPr>
      <xdr:spPr>
        <a:xfrm>
          <a:off x="17937480" y="17762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635" name="フローチャート: 判断 634"/>
        <xdr:cNvSpPr/>
      </xdr:nvSpPr>
      <xdr:spPr>
        <a:xfrm>
          <a:off x="17162780" y="1783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636" name="フローチャート: 判断 635"/>
        <xdr:cNvSpPr/>
      </xdr:nvSpPr>
      <xdr:spPr>
        <a:xfrm>
          <a:off x="1638808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642" name="楕円 641"/>
        <xdr:cNvSpPr/>
      </xdr:nvSpPr>
      <xdr:spPr>
        <a:xfrm>
          <a:off x="1945894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643" name="【庁舎】&#10;一人当たり面積該当値テキスト"/>
        <xdr:cNvSpPr txBox="1"/>
      </xdr:nvSpPr>
      <xdr:spPr>
        <a:xfrm>
          <a:off x="19547840" y="1774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644" name="楕円 643"/>
        <xdr:cNvSpPr/>
      </xdr:nvSpPr>
      <xdr:spPr>
        <a:xfrm>
          <a:off x="1873504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53339</xdr:rowOff>
    </xdr:to>
    <xdr:cxnSp macro="">
      <xdr:nvCxnSpPr>
        <xdr:cNvPr id="645" name="直線コネクタ 644"/>
        <xdr:cNvCxnSpPr/>
      </xdr:nvCxnSpPr>
      <xdr:spPr>
        <a:xfrm flipV="1">
          <a:off x="18778220" y="17814036"/>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46" name="楕円 645"/>
        <xdr:cNvSpPr/>
      </xdr:nvSpPr>
      <xdr:spPr>
        <a:xfrm>
          <a:off x="17937480" y="177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78487</xdr:rowOff>
    </xdr:to>
    <xdr:cxnSp macro="">
      <xdr:nvCxnSpPr>
        <xdr:cNvPr id="647" name="直線コネクタ 646"/>
        <xdr:cNvCxnSpPr/>
      </xdr:nvCxnSpPr>
      <xdr:spPr>
        <a:xfrm flipV="1">
          <a:off x="17988280" y="17823179"/>
          <a:ext cx="78994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48" name="楕円 647"/>
        <xdr:cNvSpPr/>
      </xdr:nvSpPr>
      <xdr:spPr>
        <a:xfrm>
          <a:off x="17162780" y="17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78487</xdr:rowOff>
    </xdr:from>
    <xdr:to>
      <xdr:col>107</xdr:col>
      <xdr:colOff>50800</xdr:colOff>
      <xdr:row>106</xdr:row>
      <xdr:rowOff>80772</xdr:rowOff>
    </xdr:to>
    <xdr:cxnSp macro="">
      <xdr:nvCxnSpPr>
        <xdr:cNvPr id="649" name="直線コネクタ 648"/>
        <xdr:cNvCxnSpPr/>
      </xdr:nvCxnSpPr>
      <xdr:spPr>
        <a:xfrm flipV="1">
          <a:off x="17213580" y="17848327"/>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32258</xdr:rowOff>
    </xdr:from>
    <xdr:to>
      <xdr:col>98</xdr:col>
      <xdr:colOff>38100</xdr:colOff>
      <xdr:row>106</xdr:row>
      <xdr:rowOff>133858</xdr:rowOff>
    </xdr:to>
    <xdr:sp macro="" textlink="">
      <xdr:nvSpPr>
        <xdr:cNvPr id="650" name="楕円 649"/>
        <xdr:cNvSpPr/>
      </xdr:nvSpPr>
      <xdr:spPr>
        <a:xfrm>
          <a:off x="16388080" y="17802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80772</xdr:rowOff>
    </xdr:from>
    <xdr:to>
      <xdr:col>102</xdr:col>
      <xdr:colOff>114300</xdr:colOff>
      <xdr:row>106</xdr:row>
      <xdr:rowOff>83058</xdr:rowOff>
    </xdr:to>
    <xdr:cxnSp macro="">
      <xdr:nvCxnSpPr>
        <xdr:cNvPr id="651" name="直線コネクタ 650"/>
        <xdr:cNvCxnSpPr/>
      </xdr:nvCxnSpPr>
      <xdr:spPr>
        <a:xfrm flipV="1">
          <a:off x="16431260" y="1785061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652" name="n_1aveValue【庁舎】&#10;一人当たり面積"/>
        <xdr:cNvSpPr txBox="1"/>
      </xdr:nvSpPr>
      <xdr:spPr>
        <a:xfrm>
          <a:off x="1856112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653" name="n_2aveValue【庁舎】&#10;一人当たり面積"/>
        <xdr:cNvSpPr txBox="1"/>
      </xdr:nvSpPr>
      <xdr:spPr>
        <a:xfrm>
          <a:off x="1777626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654" name="n_3aveValue【庁舎】&#10;一人当たり面積"/>
        <xdr:cNvSpPr txBox="1"/>
      </xdr:nvSpPr>
      <xdr:spPr>
        <a:xfrm>
          <a:off x="17001567" y="1792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655" name="n_4aveValue【庁舎】&#10;一人当たり面積"/>
        <xdr:cNvSpPr txBox="1"/>
      </xdr:nvSpPr>
      <xdr:spPr>
        <a:xfrm>
          <a:off x="162268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656" name="n_1mainValue【庁舎】&#10;一人当たり面積"/>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57" name="n_2mainValue【庁舎】&#10;一人当たり面積"/>
        <xdr:cNvSpPr txBox="1"/>
      </xdr:nvSpPr>
      <xdr:spPr>
        <a:xfrm>
          <a:off x="177762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658" name="n_3mainValue【庁舎】&#10;一人当たり面積"/>
        <xdr:cNvSpPr txBox="1"/>
      </xdr:nvSpPr>
      <xdr:spPr>
        <a:xfrm>
          <a:off x="17001567" y="175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150385</xdr:rowOff>
    </xdr:from>
    <xdr:ext cx="469744" cy="259045"/>
    <xdr:sp macro="" textlink="">
      <xdr:nvSpPr>
        <xdr:cNvPr id="659" name="n_4mainValue【庁舎】&#10;一人当たり面積"/>
        <xdr:cNvSpPr txBox="1"/>
      </xdr:nvSpPr>
      <xdr:spPr>
        <a:xfrm>
          <a:off x="1622686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類似団体と比較して特に有形固定資産減価償却率が高くなっている施設は保健センター・保健所である。</a:t>
          </a:r>
        </a:p>
        <a:p>
          <a:r>
            <a:rPr kumimoji="1" lang="ja-JP" altLang="en-US" sz="1300">
              <a:latin typeface="ＭＳ Ｐゴシック" panose="020B0600070205080204" pitchFamily="50" charset="-128"/>
              <a:ea typeface="ＭＳ Ｐゴシック" panose="020B0600070205080204" pitchFamily="50" charset="-128"/>
            </a:rPr>
            <a:t>保健センターは建設から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年ほどが経過し、老朽化が進んでいるため、個別施設計画に基づき施設の維持管理に努める。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また、庁舎についても建設から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年ほど経過し、同じく老朽化が進んでいる。庁舎の維持には多額な費用を要するため、個別施設計画を基本としつつ、財政状況に合った施設の維持管理に努めていく。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10449020</v>
      </c>
      <c r="BO4" s="371"/>
      <c r="BP4" s="371"/>
      <c r="BQ4" s="371"/>
      <c r="BR4" s="371"/>
      <c r="BS4" s="371"/>
      <c r="BT4" s="371"/>
      <c r="BU4" s="372"/>
      <c r="BV4" s="370">
        <v>11137979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10144558</v>
      </c>
      <c r="BO5" s="408"/>
      <c r="BP5" s="408"/>
      <c r="BQ5" s="408"/>
      <c r="BR5" s="408"/>
      <c r="BS5" s="408"/>
      <c r="BT5" s="408"/>
      <c r="BU5" s="409"/>
      <c r="BV5" s="407">
        <v>10725945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82.7</v>
      </c>
      <c r="CU5" s="405"/>
      <c r="CV5" s="405"/>
      <c r="CW5" s="405"/>
      <c r="CX5" s="405"/>
      <c r="CY5" s="405"/>
      <c r="CZ5" s="405"/>
      <c r="DA5" s="406"/>
      <c r="DB5" s="404">
        <v>86.7</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304462</v>
      </c>
      <c r="BO6" s="408"/>
      <c r="BP6" s="408"/>
      <c r="BQ6" s="408"/>
      <c r="BR6" s="408"/>
      <c r="BS6" s="408"/>
      <c r="BT6" s="408"/>
      <c r="BU6" s="409"/>
      <c r="BV6" s="407">
        <v>412034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84.7</v>
      </c>
      <c r="CU6" s="445"/>
      <c r="CV6" s="445"/>
      <c r="CW6" s="445"/>
      <c r="CX6" s="445"/>
      <c r="CY6" s="445"/>
      <c r="CZ6" s="445"/>
      <c r="DA6" s="446"/>
      <c r="DB6" s="444">
        <v>91.1</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9340</v>
      </c>
      <c r="BO7" s="408"/>
      <c r="BP7" s="408"/>
      <c r="BQ7" s="408"/>
      <c r="BR7" s="408"/>
      <c r="BS7" s="408"/>
      <c r="BT7" s="408"/>
      <c r="BU7" s="409"/>
      <c r="BV7" s="407">
        <v>12684</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5549825</v>
      </c>
      <c r="CU7" s="408"/>
      <c r="CV7" s="408"/>
      <c r="CW7" s="408"/>
      <c r="CX7" s="408"/>
      <c r="CY7" s="408"/>
      <c r="CZ7" s="408"/>
      <c r="DA7" s="409"/>
      <c r="DB7" s="407">
        <v>5708672</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295122</v>
      </c>
      <c r="BO8" s="408"/>
      <c r="BP8" s="408"/>
      <c r="BQ8" s="408"/>
      <c r="BR8" s="408"/>
      <c r="BS8" s="408"/>
      <c r="BT8" s="408"/>
      <c r="BU8" s="409"/>
      <c r="BV8" s="407">
        <v>399350</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0.65</v>
      </c>
      <c r="CU8" s="448"/>
      <c r="CV8" s="448"/>
      <c r="CW8" s="448"/>
      <c r="CX8" s="448"/>
      <c r="CY8" s="448"/>
      <c r="CZ8" s="448"/>
      <c r="DA8" s="449"/>
      <c r="DB8" s="447">
        <v>0.67</v>
      </c>
      <c r="DC8" s="448"/>
      <c r="DD8" s="448"/>
      <c r="DE8" s="448"/>
      <c r="DF8" s="448"/>
      <c r="DG8" s="448"/>
      <c r="DH8" s="448"/>
      <c r="DI8" s="449"/>
    </row>
    <row r="9" spans="1:119" ht="18.75" customHeight="1" thickBot="1">
      <c r="A9" s="181"/>
      <c r="B9" s="401" t="s">
        <v>113</v>
      </c>
      <c r="C9" s="402"/>
      <c r="D9" s="402"/>
      <c r="E9" s="402"/>
      <c r="F9" s="402"/>
      <c r="G9" s="402"/>
      <c r="H9" s="402"/>
      <c r="I9" s="402"/>
      <c r="J9" s="402"/>
      <c r="K9" s="450"/>
      <c r="L9" s="451" t="s">
        <v>114</v>
      </c>
      <c r="M9" s="452"/>
      <c r="N9" s="452"/>
      <c r="O9" s="452"/>
      <c r="P9" s="452"/>
      <c r="Q9" s="453"/>
      <c r="R9" s="454">
        <v>15535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-104228</v>
      </c>
      <c r="BO9" s="408"/>
      <c r="BP9" s="408"/>
      <c r="BQ9" s="408"/>
      <c r="BR9" s="408"/>
      <c r="BS9" s="408"/>
      <c r="BT9" s="408"/>
      <c r="BU9" s="409"/>
      <c r="BV9" s="407">
        <v>-6032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11.3</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119</v>
      </c>
      <c r="M10" s="437"/>
      <c r="N10" s="437"/>
      <c r="O10" s="437"/>
      <c r="P10" s="437"/>
      <c r="Q10" s="438"/>
      <c r="R10" s="458">
        <v>15895</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96</v>
      </c>
      <c r="AV10" s="440"/>
      <c r="AW10" s="440"/>
      <c r="AX10" s="440"/>
      <c r="AY10" s="441" t="s">
        <v>121</v>
      </c>
      <c r="AZ10" s="442"/>
      <c r="BA10" s="442"/>
      <c r="BB10" s="442"/>
      <c r="BC10" s="442"/>
      <c r="BD10" s="442"/>
      <c r="BE10" s="442"/>
      <c r="BF10" s="442"/>
      <c r="BG10" s="442"/>
      <c r="BH10" s="442"/>
      <c r="BI10" s="442"/>
      <c r="BJ10" s="442"/>
      <c r="BK10" s="442"/>
      <c r="BL10" s="442"/>
      <c r="BM10" s="443"/>
      <c r="BN10" s="407">
        <v>800052</v>
      </c>
      <c r="BO10" s="408"/>
      <c r="BP10" s="408"/>
      <c r="BQ10" s="408"/>
      <c r="BR10" s="408"/>
      <c r="BS10" s="408"/>
      <c r="BT10" s="408"/>
      <c r="BU10" s="409"/>
      <c r="BV10" s="407">
        <v>854121</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96</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c r="A12" s="181"/>
      <c r="B12" s="467" t="s">
        <v>129</v>
      </c>
      <c r="C12" s="468"/>
      <c r="D12" s="468"/>
      <c r="E12" s="468"/>
      <c r="F12" s="468"/>
      <c r="G12" s="468"/>
      <c r="H12" s="468"/>
      <c r="I12" s="468"/>
      <c r="J12" s="468"/>
      <c r="K12" s="469"/>
      <c r="L12" s="476" t="s">
        <v>130</v>
      </c>
      <c r="M12" s="477"/>
      <c r="N12" s="477"/>
      <c r="O12" s="477"/>
      <c r="P12" s="477"/>
      <c r="Q12" s="478"/>
      <c r="R12" s="479">
        <v>15239</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134</v>
      </c>
      <c r="AV12" s="440"/>
      <c r="AW12" s="440"/>
      <c r="AX12" s="440"/>
      <c r="AY12" s="441" t="s">
        <v>135</v>
      </c>
      <c r="AZ12" s="442"/>
      <c r="BA12" s="442"/>
      <c r="BB12" s="442"/>
      <c r="BC12" s="442"/>
      <c r="BD12" s="442"/>
      <c r="BE12" s="442"/>
      <c r="BF12" s="442"/>
      <c r="BG12" s="442"/>
      <c r="BH12" s="442"/>
      <c r="BI12" s="442"/>
      <c r="BJ12" s="442"/>
      <c r="BK12" s="442"/>
      <c r="BL12" s="442"/>
      <c r="BM12" s="443"/>
      <c r="BN12" s="407">
        <v>794028</v>
      </c>
      <c r="BO12" s="408"/>
      <c r="BP12" s="408"/>
      <c r="BQ12" s="408"/>
      <c r="BR12" s="408"/>
      <c r="BS12" s="408"/>
      <c r="BT12" s="408"/>
      <c r="BU12" s="409"/>
      <c r="BV12" s="407">
        <v>1016865</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128</v>
      </c>
      <c r="CU12" s="448"/>
      <c r="CV12" s="448"/>
      <c r="CW12" s="448"/>
      <c r="CX12" s="448"/>
      <c r="CY12" s="448"/>
      <c r="CZ12" s="448"/>
      <c r="DA12" s="449"/>
      <c r="DB12" s="447" t="s">
        <v>128</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137</v>
      </c>
      <c r="N13" s="499"/>
      <c r="O13" s="499"/>
      <c r="P13" s="499"/>
      <c r="Q13" s="500"/>
      <c r="R13" s="491">
        <v>15054</v>
      </c>
      <c r="S13" s="492"/>
      <c r="T13" s="492"/>
      <c r="U13" s="492"/>
      <c r="V13" s="493"/>
      <c r="W13" s="423" t="s">
        <v>138</v>
      </c>
      <c r="X13" s="424"/>
      <c r="Y13" s="424"/>
      <c r="Z13" s="424"/>
      <c r="AA13" s="424"/>
      <c r="AB13" s="414"/>
      <c r="AC13" s="458">
        <v>1167</v>
      </c>
      <c r="AD13" s="459"/>
      <c r="AE13" s="459"/>
      <c r="AF13" s="459"/>
      <c r="AG13" s="501"/>
      <c r="AH13" s="458">
        <v>1428</v>
      </c>
      <c r="AI13" s="459"/>
      <c r="AJ13" s="459"/>
      <c r="AK13" s="459"/>
      <c r="AL13" s="460"/>
      <c r="AM13" s="436" t="s">
        <v>139</v>
      </c>
      <c r="AN13" s="437"/>
      <c r="AO13" s="437"/>
      <c r="AP13" s="437"/>
      <c r="AQ13" s="437"/>
      <c r="AR13" s="437"/>
      <c r="AS13" s="437"/>
      <c r="AT13" s="438"/>
      <c r="AU13" s="439" t="s">
        <v>134</v>
      </c>
      <c r="AV13" s="440"/>
      <c r="AW13" s="440"/>
      <c r="AX13" s="440"/>
      <c r="AY13" s="441" t="s">
        <v>140</v>
      </c>
      <c r="AZ13" s="442"/>
      <c r="BA13" s="442"/>
      <c r="BB13" s="442"/>
      <c r="BC13" s="442"/>
      <c r="BD13" s="442"/>
      <c r="BE13" s="442"/>
      <c r="BF13" s="442"/>
      <c r="BG13" s="442"/>
      <c r="BH13" s="442"/>
      <c r="BI13" s="442"/>
      <c r="BJ13" s="442"/>
      <c r="BK13" s="442"/>
      <c r="BL13" s="442"/>
      <c r="BM13" s="443"/>
      <c r="BN13" s="407">
        <v>-98204</v>
      </c>
      <c r="BO13" s="408"/>
      <c r="BP13" s="408"/>
      <c r="BQ13" s="408"/>
      <c r="BR13" s="408"/>
      <c r="BS13" s="408"/>
      <c r="BT13" s="408"/>
      <c r="BU13" s="409"/>
      <c r="BV13" s="407">
        <v>-168776</v>
      </c>
      <c r="BW13" s="408"/>
      <c r="BX13" s="408"/>
      <c r="BY13" s="408"/>
      <c r="BZ13" s="408"/>
      <c r="CA13" s="408"/>
      <c r="CB13" s="408"/>
      <c r="CC13" s="409"/>
      <c r="CD13" s="410" t="s">
        <v>141</v>
      </c>
      <c r="CE13" s="411"/>
      <c r="CF13" s="411"/>
      <c r="CG13" s="411"/>
      <c r="CH13" s="411"/>
      <c r="CI13" s="411"/>
      <c r="CJ13" s="411"/>
      <c r="CK13" s="411"/>
      <c r="CL13" s="411"/>
      <c r="CM13" s="411"/>
      <c r="CN13" s="411"/>
      <c r="CO13" s="411"/>
      <c r="CP13" s="411"/>
      <c r="CQ13" s="411"/>
      <c r="CR13" s="411"/>
      <c r="CS13" s="412"/>
      <c r="CT13" s="404">
        <v>12.3</v>
      </c>
      <c r="CU13" s="405"/>
      <c r="CV13" s="405"/>
      <c r="CW13" s="405"/>
      <c r="CX13" s="405"/>
      <c r="CY13" s="405"/>
      <c r="CZ13" s="405"/>
      <c r="DA13" s="406"/>
      <c r="DB13" s="404">
        <v>13.2</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142</v>
      </c>
      <c r="M14" s="489"/>
      <c r="N14" s="489"/>
      <c r="O14" s="489"/>
      <c r="P14" s="489"/>
      <c r="Q14" s="490"/>
      <c r="R14" s="491">
        <v>15419</v>
      </c>
      <c r="S14" s="492"/>
      <c r="T14" s="492"/>
      <c r="U14" s="492"/>
      <c r="V14" s="493"/>
      <c r="W14" s="397"/>
      <c r="X14" s="398"/>
      <c r="Y14" s="398"/>
      <c r="Z14" s="398"/>
      <c r="AA14" s="398"/>
      <c r="AB14" s="387"/>
      <c r="AC14" s="494">
        <v>13.9</v>
      </c>
      <c r="AD14" s="495"/>
      <c r="AE14" s="495"/>
      <c r="AF14" s="495"/>
      <c r="AG14" s="496"/>
      <c r="AH14" s="494">
        <v>17.3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143</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t="s">
        <v>128</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137</v>
      </c>
      <c r="N15" s="499"/>
      <c r="O15" s="499"/>
      <c r="P15" s="499"/>
      <c r="Q15" s="500"/>
      <c r="R15" s="491">
        <v>15259</v>
      </c>
      <c r="S15" s="492"/>
      <c r="T15" s="492"/>
      <c r="U15" s="492"/>
      <c r="V15" s="493"/>
      <c r="W15" s="423" t="s">
        <v>144</v>
      </c>
      <c r="X15" s="424"/>
      <c r="Y15" s="424"/>
      <c r="Z15" s="424"/>
      <c r="AA15" s="424"/>
      <c r="AB15" s="414"/>
      <c r="AC15" s="458">
        <v>3183</v>
      </c>
      <c r="AD15" s="459"/>
      <c r="AE15" s="459"/>
      <c r="AF15" s="459"/>
      <c r="AG15" s="501"/>
      <c r="AH15" s="458">
        <v>2837</v>
      </c>
      <c r="AI15" s="459"/>
      <c r="AJ15" s="459"/>
      <c r="AK15" s="459"/>
      <c r="AL15" s="460"/>
      <c r="AM15" s="436"/>
      <c r="AN15" s="437"/>
      <c r="AO15" s="437"/>
      <c r="AP15" s="437"/>
      <c r="AQ15" s="437"/>
      <c r="AR15" s="437"/>
      <c r="AS15" s="437"/>
      <c r="AT15" s="438"/>
      <c r="AU15" s="439"/>
      <c r="AV15" s="440"/>
      <c r="AW15" s="440"/>
      <c r="AX15" s="440"/>
      <c r="AY15" s="367" t="s">
        <v>145</v>
      </c>
      <c r="AZ15" s="368"/>
      <c r="BA15" s="368"/>
      <c r="BB15" s="368"/>
      <c r="BC15" s="368"/>
      <c r="BD15" s="368"/>
      <c r="BE15" s="368"/>
      <c r="BF15" s="368"/>
      <c r="BG15" s="368"/>
      <c r="BH15" s="368"/>
      <c r="BI15" s="368"/>
      <c r="BJ15" s="368"/>
      <c r="BK15" s="368"/>
      <c r="BL15" s="368"/>
      <c r="BM15" s="369"/>
      <c r="BN15" s="370">
        <v>2885699</v>
      </c>
      <c r="BO15" s="371"/>
      <c r="BP15" s="371"/>
      <c r="BQ15" s="371"/>
      <c r="BR15" s="371"/>
      <c r="BS15" s="371"/>
      <c r="BT15" s="371"/>
      <c r="BU15" s="372"/>
      <c r="BV15" s="370">
        <v>3010054</v>
      </c>
      <c r="BW15" s="371"/>
      <c r="BX15" s="371"/>
      <c r="BY15" s="371"/>
      <c r="BZ15" s="371"/>
      <c r="CA15" s="371"/>
      <c r="CB15" s="371"/>
      <c r="CC15" s="372"/>
      <c r="CD15" s="508" t="s">
        <v>146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147</v>
      </c>
      <c r="M16" s="511"/>
      <c r="N16" s="511"/>
      <c r="O16" s="511"/>
      <c r="P16" s="511"/>
      <c r="Q16" s="512"/>
      <c r="R16" s="513" t="s">
        <v>148</v>
      </c>
      <c r="S16" s="514"/>
      <c r="T16" s="514"/>
      <c r="U16" s="514"/>
      <c r="V16" s="515"/>
      <c r="W16" s="397"/>
      <c r="X16" s="398"/>
      <c r="Y16" s="398"/>
      <c r="Z16" s="398"/>
      <c r="AA16" s="398"/>
      <c r="AB16" s="387"/>
      <c r="AC16" s="494">
        <v>37.9</v>
      </c>
      <c r="AD16" s="495"/>
      <c r="AE16" s="495"/>
      <c r="AF16" s="495"/>
      <c r="AG16" s="496"/>
      <c r="AH16" s="494">
        <v>34.4</v>
      </c>
      <c r="AI16" s="495"/>
      <c r="AJ16" s="495"/>
      <c r="AK16" s="495"/>
      <c r="AL16" s="497"/>
      <c r="AM16" s="436"/>
      <c r="AN16" s="437"/>
      <c r="AO16" s="437"/>
      <c r="AP16" s="437"/>
      <c r="AQ16" s="437"/>
      <c r="AR16" s="437"/>
      <c r="AS16" s="437"/>
      <c r="AT16" s="438"/>
      <c r="AU16" s="439"/>
      <c r="AV16" s="440"/>
      <c r="AW16" s="440"/>
      <c r="AX16" s="440"/>
      <c r="AY16" s="441" t="s">
        <v>149</v>
      </c>
      <c r="AZ16" s="442"/>
      <c r="BA16" s="442"/>
      <c r="BB16" s="442"/>
      <c r="BC16" s="442"/>
      <c r="BD16" s="442"/>
      <c r="BE16" s="442"/>
      <c r="BF16" s="442"/>
      <c r="BG16" s="442"/>
      <c r="BH16" s="442"/>
      <c r="BI16" s="442"/>
      <c r="BJ16" s="442"/>
      <c r="BK16" s="442"/>
      <c r="BL16" s="442"/>
      <c r="BM16" s="443"/>
      <c r="BN16" s="407">
        <v>4636480</v>
      </c>
      <c r="BO16" s="408"/>
      <c r="BP16" s="408"/>
      <c r="BQ16" s="408"/>
      <c r="BR16" s="408"/>
      <c r="BS16" s="408"/>
      <c r="BT16" s="408"/>
      <c r="BU16" s="409"/>
      <c r="BV16" s="407">
        <v>4535540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150</v>
      </c>
      <c r="N17" s="519"/>
      <c r="O17" s="519"/>
      <c r="P17" s="519"/>
      <c r="Q17" s="520"/>
      <c r="R17" s="513" t="s">
        <v>151</v>
      </c>
      <c r="S17" s="514"/>
      <c r="T17" s="514"/>
      <c r="U17" s="514"/>
      <c r="V17" s="515"/>
      <c r="W17" s="423" t="s">
        <v>152</v>
      </c>
      <c r="X17" s="424"/>
      <c r="Y17" s="424"/>
      <c r="Z17" s="424"/>
      <c r="AA17" s="424"/>
      <c r="AB17" s="414"/>
      <c r="AC17" s="458">
        <v>4049</v>
      </c>
      <c r="AD17" s="459"/>
      <c r="AE17" s="459"/>
      <c r="AF17" s="459"/>
      <c r="AG17" s="501"/>
      <c r="AH17" s="458">
        <v>3986</v>
      </c>
      <c r="AI17" s="459"/>
      <c r="AJ17" s="459"/>
      <c r="AK17" s="459"/>
      <c r="AL17" s="460"/>
      <c r="AM17" s="436"/>
      <c r="AN17" s="437"/>
      <c r="AO17" s="437"/>
      <c r="AP17" s="437"/>
      <c r="AQ17" s="437"/>
      <c r="AR17" s="437"/>
      <c r="AS17" s="437"/>
      <c r="AT17" s="438"/>
      <c r="AU17" s="439"/>
      <c r="AV17" s="440"/>
      <c r="AW17" s="440"/>
      <c r="AX17" s="440"/>
      <c r="AY17" s="441" t="s">
        <v>153</v>
      </c>
      <c r="AZ17" s="442"/>
      <c r="BA17" s="442"/>
      <c r="BB17" s="442"/>
      <c r="BC17" s="442"/>
      <c r="BD17" s="442"/>
      <c r="BE17" s="442"/>
      <c r="BF17" s="442"/>
      <c r="BG17" s="442"/>
      <c r="BH17" s="442"/>
      <c r="BI17" s="442"/>
      <c r="BJ17" s="442"/>
      <c r="BK17" s="442"/>
      <c r="BL17" s="442"/>
      <c r="BM17" s="443"/>
      <c r="BN17" s="407">
        <v>3668839</v>
      </c>
      <c r="BO17" s="408"/>
      <c r="BP17" s="408"/>
      <c r="BQ17" s="408"/>
      <c r="BR17" s="408"/>
      <c r="BS17" s="408"/>
      <c r="BT17" s="408"/>
      <c r="BU17" s="409"/>
      <c r="BV17" s="407">
        <v>3844443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154</v>
      </c>
      <c r="C18" s="450"/>
      <c r="D18" s="450"/>
      <c r="E18" s="530"/>
      <c r="F18" s="530"/>
      <c r="G18" s="530"/>
      <c r="H18" s="530"/>
      <c r="I18" s="530"/>
      <c r="J18" s="530"/>
      <c r="K18" s="530"/>
      <c r="L18" s="531">
        <v>179.76</v>
      </c>
      <c r="M18" s="531"/>
      <c r="N18" s="531"/>
      <c r="O18" s="531"/>
      <c r="P18" s="531"/>
      <c r="Q18" s="531"/>
      <c r="R18" s="532"/>
      <c r="S18" s="532"/>
      <c r="T18" s="532"/>
      <c r="U18" s="532"/>
      <c r="V18" s="533"/>
      <c r="W18" s="425"/>
      <c r="X18" s="426"/>
      <c r="Y18" s="426"/>
      <c r="Z18" s="426"/>
      <c r="AA18" s="426"/>
      <c r="AB18" s="417"/>
      <c r="AC18" s="534">
        <v>48.2</v>
      </c>
      <c r="AD18" s="535"/>
      <c r="AE18" s="535"/>
      <c r="AF18" s="535"/>
      <c r="AG18" s="536"/>
      <c r="AH18" s="534">
        <v>48.3</v>
      </c>
      <c r="AI18" s="535"/>
      <c r="AJ18" s="535"/>
      <c r="AK18" s="535"/>
      <c r="AL18" s="537"/>
      <c r="AM18" s="436"/>
      <c r="AN18" s="437"/>
      <c r="AO18" s="437"/>
      <c r="AP18" s="437"/>
      <c r="AQ18" s="437"/>
      <c r="AR18" s="437"/>
      <c r="AS18" s="437"/>
      <c r="AT18" s="438"/>
      <c r="AU18" s="439"/>
      <c r="AV18" s="440"/>
      <c r="AW18" s="440"/>
      <c r="AX18" s="440"/>
      <c r="AY18" s="441" t="s">
        <v>155</v>
      </c>
      <c r="AZ18" s="442"/>
      <c r="BA18" s="442"/>
      <c r="BB18" s="442"/>
      <c r="BC18" s="442"/>
      <c r="BD18" s="442"/>
      <c r="BE18" s="442"/>
      <c r="BF18" s="442"/>
      <c r="BG18" s="442"/>
      <c r="BH18" s="442"/>
      <c r="BI18" s="442"/>
      <c r="BJ18" s="442"/>
      <c r="BK18" s="442"/>
      <c r="BL18" s="442"/>
      <c r="BM18" s="443"/>
      <c r="BN18" s="407">
        <v>4664447</v>
      </c>
      <c r="BO18" s="408"/>
      <c r="BP18" s="408"/>
      <c r="BQ18" s="408"/>
      <c r="BR18" s="408"/>
      <c r="BS18" s="408"/>
      <c r="BT18" s="408"/>
      <c r="BU18" s="409"/>
      <c r="BV18" s="407">
        <v>4682545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156</v>
      </c>
      <c r="C19" s="450"/>
      <c r="D19" s="450"/>
      <c r="E19" s="530"/>
      <c r="F19" s="530"/>
      <c r="G19" s="530"/>
      <c r="H19" s="530"/>
      <c r="I19" s="530"/>
      <c r="J19" s="530"/>
      <c r="K19" s="530"/>
      <c r="L19" s="538">
        <v>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157</v>
      </c>
      <c r="AZ19" s="442"/>
      <c r="BA19" s="442"/>
      <c r="BB19" s="442"/>
      <c r="BC19" s="442"/>
      <c r="BD19" s="442"/>
      <c r="BE19" s="442"/>
      <c r="BF19" s="442"/>
      <c r="BG19" s="442"/>
      <c r="BH19" s="442"/>
      <c r="BI19" s="442"/>
      <c r="BJ19" s="442"/>
      <c r="BK19" s="442"/>
      <c r="BL19" s="442"/>
      <c r="BM19" s="443"/>
      <c r="BN19" s="407">
        <v>7602186</v>
      </c>
      <c r="BO19" s="408"/>
      <c r="BP19" s="408"/>
      <c r="BQ19" s="408"/>
      <c r="BR19" s="408"/>
      <c r="BS19" s="408"/>
      <c r="BT19" s="408"/>
      <c r="BU19" s="409"/>
      <c r="BV19" s="407">
        <v>7878045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158</v>
      </c>
      <c r="C20" s="450"/>
      <c r="D20" s="450"/>
      <c r="E20" s="530"/>
      <c r="F20" s="530"/>
      <c r="G20" s="530"/>
      <c r="H20" s="530"/>
      <c r="I20" s="530"/>
      <c r="J20" s="530"/>
      <c r="K20" s="530"/>
      <c r="L20" s="538">
        <v>5923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159</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160</v>
      </c>
      <c r="C22" s="551"/>
      <c r="D22" s="552"/>
      <c r="E22" s="419" t="s">
        <v>1</v>
      </c>
      <c r="F22" s="424"/>
      <c r="G22" s="424"/>
      <c r="H22" s="424"/>
      <c r="I22" s="424"/>
      <c r="J22" s="424"/>
      <c r="K22" s="414"/>
      <c r="L22" s="419" t="s">
        <v>161</v>
      </c>
      <c r="M22" s="424"/>
      <c r="N22" s="424"/>
      <c r="O22" s="424"/>
      <c r="P22" s="414"/>
      <c r="Q22" s="582" t="s">
        <v>162</v>
      </c>
      <c r="R22" s="583"/>
      <c r="S22" s="583"/>
      <c r="T22" s="583"/>
      <c r="U22" s="583"/>
      <c r="V22" s="584"/>
      <c r="W22" s="550" t="s">
        <v>163</v>
      </c>
      <c r="X22" s="551"/>
      <c r="Y22" s="552"/>
      <c r="Z22" s="419" t="s">
        <v>1</v>
      </c>
      <c r="AA22" s="424"/>
      <c r="AB22" s="424"/>
      <c r="AC22" s="424"/>
      <c r="AD22" s="424"/>
      <c r="AE22" s="424"/>
      <c r="AF22" s="424"/>
      <c r="AG22" s="414"/>
      <c r="AH22" s="588" t="s">
        <v>164</v>
      </c>
      <c r="AI22" s="424"/>
      <c r="AJ22" s="424"/>
      <c r="AK22" s="424"/>
      <c r="AL22" s="414"/>
      <c r="AM22" s="588" t="s">
        <v>165</v>
      </c>
      <c r="AN22" s="589"/>
      <c r="AO22" s="589"/>
      <c r="AP22" s="589"/>
      <c r="AQ22" s="589"/>
      <c r="AR22" s="590"/>
      <c r="AS22" s="582" t="s">
        <v>162</v>
      </c>
      <c r="AT22" s="583"/>
      <c r="AU22" s="583"/>
      <c r="AV22" s="583"/>
      <c r="AW22" s="583"/>
      <c r="AX22" s="594"/>
      <c r="AY22" s="367" t="s">
        <v>166</v>
      </c>
      <c r="AZ22" s="368"/>
      <c r="BA22" s="368"/>
      <c r="BB22" s="368"/>
      <c r="BC22" s="368"/>
      <c r="BD22" s="368"/>
      <c r="BE22" s="368"/>
      <c r="BF22" s="368"/>
      <c r="BG22" s="368"/>
      <c r="BH22" s="368"/>
      <c r="BI22" s="368"/>
      <c r="BJ22" s="368"/>
      <c r="BK22" s="368"/>
      <c r="BL22" s="368"/>
      <c r="BM22" s="369"/>
      <c r="BN22" s="370">
        <v>6500321</v>
      </c>
      <c r="BO22" s="371"/>
      <c r="BP22" s="371"/>
      <c r="BQ22" s="371"/>
      <c r="BR22" s="371"/>
      <c r="BS22" s="371"/>
      <c r="BT22" s="371"/>
      <c r="BU22" s="372"/>
      <c r="BV22" s="370">
        <v>6825239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167</v>
      </c>
      <c r="AZ23" s="442"/>
      <c r="BA23" s="442"/>
      <c r="BB23" s="442"/>
      <c r="BC23" s="442"/>
      <c r="BD23" s="442"/>
      <c r="BE23" s="442"/>
      <c r="BF23" s="442"/>
      <c r="BG23" s="442"/>
      <c r="BH23" s="442"/>
      <c r="BI23" s="442"/>
      <c r="BJ23" s="442"/>
      <c r="BK23" s="442"/>
      <c r="BL23" s="442"/>
      <c r="BM23" s="443"/>
      <c r="BN23" s="407">
        <v>5956592</v>
      </c>
      <c r="BO23" s="408"/>
      <c r="BP23" s="408"/>
      <c r="BQ23" s="408"/>
      <c r="BR23" s="408"/>
      <c r="BS23" s="408"/>
      <c r="BT23" s="408"/>
      <c r="BU23" s="409"/>
      <c r="BV23" s="407">
        <v>6230476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168</v>
      </c>
      <c r="F24" s="437"/>
      <c r="G24" s="437"/>
      <c r="H24" s="437"/>
      <c r="I24" s="437"/>
      <c r="J24" s="437"/>
      <c r="K24" s="438"/>
      <c r="L24" s="458">
        <v>1</v>
      </c>
      <c r="M24" s="459"/>
      <c r="N24" s="459"/>
      <c r="O24" s="459"/>
      <c r="P24" s="501"/>
      <c r="Q24" s="458">
        <v>7440</v>
      </c>
      <c r="R24" s="459"/>
      <c r="S24" s="459"/>
      <c r="T24" s="459"/>
      <c r="U24" s="459"/>
      <c r="V24" s="501"/>
      <c r="W24" s="553"/>
      <c r="X24" s="554"/>
      <c r="Y24" s="555"/>
      <c r="Z24" s="457" t="s">
        <v>169</v>
      </c>
      <c r="AA24" s="437"/>
      <c r="AB24" s="437"/>
      <c r="AC24" s="437"/>
      <c r="AD24" s="437"/>
      <c r="AE24" s="437"/>
      <c r="AF24" s="437"/>
      <c r="AG24" s="438"/>
      <c r="AH24" s="458">
        <v>132</v>
      </c>
      <c r="AI24" s="459"/>
      <c r="AJ24" s="459"/>
      <c r="AK24" s="459"/>
      <c r="AL24" s="501"/>
      <c r="AM24" s="458">
        <v>390060</v>
      </c>
      <c r="AN24" s="459"/>
      <c r="AO24" s="459"/>
      <c r="AP24" s="459"/>
      <c r="AQ24" s="459"/>
      <c r="AR24" s="501"/>
      <c r="AS24" s="458">
        <v>2955</v>
      </c>
      <c r="AT24" s="459"/>
      <c r="AU24" s="459"/>
      <c r="AV24" s="459"/>
      <c r="AW24" s="459"/>
      <c r="AX24" s="460"/>
      <c r="AY24" s="523" t="s">
        <v>170</v>
      </c>
      <c r="AZ24" s="524"/>
      <c r="BA24" s="524"/>
      <c r="BB24" s="524"/>
      <c r="BC24" s="524"/>
      <c r="BD24" s="524"/>
      <c r="BE24" s="524"/>
      <c r="BF24" s="524"/>
      <c r="BG24" s="524"/>
      <c r="BH24" s="524"/>
      <c r="BI24" s="524"/>
      <c r="BJ24" s="524"/>
      <c r="BK24" s="524"/>
      <c r="BL24" s="524"/>
      <c r="BM24" s="525"/>
      <c r="BN24" s="407">
        <v>3254912</v>
      </c>
      <c r="BO24" s="408"/>
      <c r="BP24" s="408"/>
      <c r="BQ24" s="408"/>
      <c r="BR24" s="408"/>
      <c r="BS24" s="408"/>
      <c r="BT24" s="408"/>
      <c r="BU24" s="409"/>
      <c r="BV24" s="407">
        <v>3369084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171</v>
      </c>
      <c r="F25" s="437"/>
      <c r="G25" s="437"/>
      <c r="H25" s="437"/>
      <c r="I25" s="437"/>
      <c r="J25" s="437"/>
      <c r="K25" s="438"/>
      <c r="L25" s="458">
        <v>1</v>
      </c>
      <c r="M25" s="459"/>
      <c r="N25" s="459"/>
      <c r="O25" s="459"/>
      <c r="P25" s="501"/>
      <c r="Q25" s="458">
        <v>5900</v>
      </c>
      <c r="R25" s="459"/>
      <c r="S25" s="459"/>
      <c r="T25" s="459"/>
      <c r="U25" s="459"/>
      <c r="V25" s="501"/>
      <c r="W25" s="553"/>
      <c r="X25" s="554"/>
      <c r="Y25" s="555"/>
      <c r="Z25" s="457" t="s">
        <v>172</v>
      </c>
      <c r="AA25" s="437"/>
      <c r="AB25" s="437"/>
      <c r="AC25" s="437"/>
      <c r="AD25" s="437"/>
      <c r="AE25" s="437"/>
      <c r="AF25" s="437"/>
      <c r="AG25" s="438"/>
      <c r="AH25" s="458" t="s">
        <v>128</v>
      </c>
      <c r="AI25" s="459"/>
      <c r="AJ25" s="459"/>
      <c r="AK25" s="459"/>
      <c r="AL25" s="501"/>
      <c r="AM25" s="458" t="s">
        <v>128</v>
      </c>
      <c r="AN25" s="459"/>
      <c r="AO25" s="459"/>
      <c r="AP25" s="459"/>
      <c r="AQ25" s="459"/>
      <c r="AR25" s="501"/>
      <c r="AS25" s="458" t="s">
        <v>173</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v>499935</v>
      </c>
      <c r="BO25" s="371"/>
      <c r="BP25" s="371"/>
      <c r="BQ25" s="371"/>
      <c r="BR25" s="371"/>
      <c r="BS25" s="371"/>
      <c r="BT25" s="371"/>
      <c r="BU25" s="372"/>
      <c r="BV25" s="370">
        <v>597693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175</v>
      </c>
      <c r="F26" s="437"/>
      <c r="G26" s="437"/>
      <c r="H26" s="437"/>
      <c r="I26" s="437"/>
      <c r="J26" s="437"/>
      <c r="K26" s="438"/>
      <c r="L26" s="458">
        <v>1</v>
      </c>
      <c r="M26" s="459"/>
      <c r="N26" s="459"/>
      <c r="O26" s="459"/>
      <c r="P26" s="501"/>
      <c r="Q26" s="458">
        <v>5530</v>
      </c>
      <c r="R26" s="459"/>
      <c r="S26" s="459"/>
      <c r="T26" s="459"/>
      <c r="U26" s="459"/>
      <c r="V26" s="501"/>
      <c r="W26" s="553"/>
      <c r="X26" s="554"/>
      <c r="Y26" s="555"/>
      <c r="Z26" s="457" t="s">
        <v>176</v>
      </c>
      <c r="AA26" s="559"/>
      <c r="AB26" s="559"/>
      <c r="AC26" s="559"/>
      <c r="AD26" s="559"/>
      <c r="AE26" s="559"/>
      <c r="AF26" s="559"/>
      <c r="AG26" s="560"/>
      <c r="AH26" s="458">
        <v>3</v>
      </c>
      <c r="AI26" s="459"/>
      <c r="AJ26" s="459"/>
      <c r="AK26" s="459"/>
      <c r="AL26" s="501"/>
      <c r="AM26" s="458">
        <v>9267</v>
      </c>
      <c r="AN26" s="459"/>
      <c r="AO26" s="459"/>
      <c r="AP26" s="459"/>
      <c r="AQ26" s="459"/>
      <c r="AR26" s="501"/>
      <c r="AS26" s="458">
        <v>3089</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t="s">
        <v>173</v>
      </c>
      <c r="BO26" s="408"/>
      <c r="BP26" s="408"/>
      <c r="BQ26" s="408"/>
      <c r="BR26" s="408"/>
      <c r="BS26" s="408"/>
      <c r="BT26" s="408"/>
      <c r="BU26" s="409"/>
      <c r="BV26" s="407" t="s">
        <v>128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178</v>
      </c>
      <c r="F27" s="437"/>
      <c r="G27" s="437"/>
      <c r="H27" s="437"/>
      <c r="I27" s="437"/>
      <c r="J27" s="437"/>
      <c r="K27" s="438"/>
      <c r="L27" s="458">
        <v>1</v>
      </c>
      <c r="M27" s="459"/>
      <c r="N27" s="459"/>
      <c r="O27" s="459"/>
      <c r="P27" s="501"/>
      <c r="Q27" s="458">
        <v>2830</v>
      </c>
      <c r="R27" s="459"/>
      <c r="S27" s="459"/>
      <c r="T27" s="459"/>
      <c r="U27" s="459"/>
      <c r="V27" s="501"/>
      <c r="W27" s="553"/>
      <c r="X27" s="554"/>
      <c r="Y27" s="555"/>
      <c r="Z27" s="457" t="s">
        <v>179</v>
      </c>
      <c r="AA27" s="437"/>
      <c r="AB27" s="437"/>
      <c r="AC27" s="437"/>
      <c r="AD27" s="437"/>
      <c r="AE27" s="437"/>
      <c r="AF27" s="437"/>
      <c r="AG27" s="438"/>
      <c r="AH27" s="458">
        <v>18</v>
      </c>
      <c r="AI27" s="459"/>
      <c r="AJ27" s="459"/>
      <c r="AK27" s="459"/>
      <c r="AL27" s="501"/>
      <c r="AM27" s="458">
        <v>54270</v>
      </c>
      <c r="AN27" s="459"/>
      <c r="AO27" s="459"/>
      <c r="AP27" s="459"/>
      <c r="AQ27" s="459"/>
      <c r="AR27" s="501"/>
      <c r="AS27" s="458">
        <v>3015</v>
      </c>
      <c r="AT27" s="459"/>
      <c r="AU27" s="459"/>
      <c r="AV27" s="459"/>
      <c r="AW27" s="459"/>
      <c r="AX27" s="460"/>
      <c r="AY27" s="502" t="s">
        <v>180</v>
      </c>
      <c r="AZ27" s="503"/>
      <c r="BA27" s="503"/>
      <c r="BB27" s="503"/>
      <c r="BC27" s="503"/>
      <c r="BD27" s="503"/>
      <c r="BE27" s="503"/>
      <c r="BF27" s="503"/>
      <c r="BG27" s="503"/>
      <c r="BH27" s="503"/>
      <c r="BI27" s="503"/>
      <c r="BJ27" s="503"/>
      <c r="BK27" s="503"/>
      <c r="BL27" s="503"/>
      <c r="BM27" s="504"/>
      <c r="BN27" s="526" t="s">
        <v>173</v>
      </c>
      <c r="BO27" s="527"/>
      <c r="BP27" s="527"/>
      <c r="BQ27" s="527"/>
      <c r="BR27" s="527"/>
      <c r="BS27" s="527"/>
      <c r="BT27" s="527"/>
      <c r="BU27" s="528"/>
      <c r="BV27" s="526" t="s">
        <v>173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181</v>
      </c>
      <c r="F28" s="437"/>
      <c r="G28" s="437"/>
      <c r="H28" s="437"/>
      <c r="I28" s="437"/>
      <c r="J28" s="437"/>
      <c r="K28" s="438"/>
      <c r="L28" s="458">
        <v>1</v>
      </c>
      <c r="M28" s="459"/>
      <c r="N28" s="459"/>
      <c r="O28" s="459"/>
      <c r="P28" s="501"/>
      <c r="Q28" s="458">
        <v>2290</v>
      </c>
      <c r="R28" s="459"/>
      <c r="S28" s="459"/>
      <c r="T28" s="459"/>
      <c r="U28" s="459"/>
      <c r="V28" s="501"/>
      <c r="W28" s="553"/>
      <c r="X28" s="554"/>
      <c r="Y28" s="555"/>
      <c r="Z28" s="457" t="s">
        <v>182</v>
      </c>
      <c r="AA28" s="437"/>
      <c r="AB28" s="437"/>
      <c r="AC28" s="437"/>
      <c r="AD28" s="437"/>
      <c r="AE28" s="437"/>
      <c r="AF28" s="437"/>
      <c r="AG28" s="438"/>
      <c r="AH28" s="458" t="s">
        <v>173</v>
      </c>
      <c r="AI28" s="459"/>
      <c r="AJ28" s="459"/>
      <c r="AK28" s="459"/>
      <c r="AL28" s="501"/>
      <c r="AM28" s="458" t="s">
        <v>128</v>
      </c>
      <c r="AN28" s="459"/>
      <c r="AO28" s="459"/>
      <c r="AP28" s="459"/>
      <c r="AQ28" s="459"/>
      <c r="AR28" s="501"/>
      <c r="AS28" s="458" t="s">
        <v>128</v>
      </c>
      <c r="AT28" s="459"/>
      <c r="AU28" s="459"/>
      <c r="AV28" s="459"/>
      <c r="AW28" s="459"/>
      <c r="AX28" s="460"/>
      <c r="AY28" s="561" t="s">
        <v>183</v>
      </c>
      <c r="AZ28" s="562"/>
      <c r="BA28" s="562"/>
      <c r="BB28" s="563"/>
      <c r="BC28" s="367" t="s">
        <v>50</v>
      </c>
      <c r="BD28" s="368"/>
      <c r="BE28" s="368"/>
      <c r="BF28" s="368"/>
      <c r="BG28" s="368"/>
      <c r="BH28" s="368"/>
      <c r="BI28" s="368"/>
      <c r="BJ28" s="368"/>
      <c r="BK28" s="368"/>
      <c r="BL28" s="368"/>
      <c r="BM28" s="369"/>
      <c r="BN28" s="370">
        <v>2365236</v>
      </c>
      <c r="BO28" s="371"/>
      <c r="BP28" s="371"/>
      <c r="BQ28" s="371"/>
      <c r="BR28" s="371"/>
      <c r="BS28" s="371"/>
      <c r="BT28" s="371"/>
      <c r="BU28" s="372"/>
      <c r="BV28" s="370">
        <v>2159212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184</v>
      </c>
      <c r="F29" s="437"/>
      <c r="G29" s="437"/>
      <c r="H29" s="437"/>
      <c r="I29" s="437"/>
      <c r="J29" s="437"/>
      <c r="K29" s="438"/>
      <c r="L29" s="458">
        <v>14</v>
      </c>
      <c r="M29" s="459"/>
      <c r="N29" s="459"/>
      <c r="O29" s="459"/>
      <c r="P29" s="501"/>
      <c r="Q29" s="458">
        <v>2120</v>
      </c>
      <c r="R29" s="459"/>
      <c r="S29" s="459"/>
      <c r="T29" s="459"/>
      <c r="U29" s="459"/>
      <c r="V29" s="501"/>
      <c r="W29" s="556"/>
      <c r="X29" s="557"/>
      <c r="Y29" s="558"/>
      <c r="Z29" s="457" t="s">
        <v>185</v>
      </c>
      <c r="AA29" s="437"/>
      <c r="AB29" s="437"/>
      <c r="AC29" s="437"/>
      <c r="AD29" s="437"/>
      <c r="AE29" s="437"/>
      <c r="AF29" s="437"/>
      <c r="AG29" s="438"/>
      <c r="AH29" s="458">
        <v>150</v>
      </c>
      <c r="AI29" s="459"/>
      <c r="AJ29" s="459"/>
      <c r="AK29" s="459"/>
      <c r="AL29" s="501"/>
      <c r="AM29" s="458">
        <v>444330</v>
      </c>
      <c r="AN29" s="459"/>
      <c r="AO29" s="459"/>
      <c r="AP29" s="459"/>
      <c r="AQ29" s="459"/>
      <c r="AR29" s="501"/>
      <c r="AS29" s="458">
        <v>2962</v>
      </c>
      <c r="AT29" s="459"/>
      <c r="AU29" s="459"/>
      <c r="AV29" s="459"/>
      <c r="AW29" s="459"/>
      <c r="AX29" s="460"/>
      <c r="AY29" s="564"/>
      <c r="AZ29" s="565"/>
      <c r="BA29" s="565"/>
      <c r="BB29" s="566"/>
      <c r="BC29" s="441" t="s">
        <v>186</v>
      </c>
      <c r="BD29" s="442"/>
      <c r="BE29" s="442"/>
      <c r="BF29" s="442"/>
      <c r="BG29" s="442"/>
      <c r="BH29" s="442"/>
      <c r="BI29" s="442"/>
      <c r="BJ29" s="442"/>
      <c r="BK29" s="442"/>
      <c r="BL29" s="442"/>
      <c r="BM29" s="443"/>
      <c r="BN29" s="407">
        <v>450000</v>
      </c>
      <c r="BO29" s="408"/>
      <c r="BP29" s="408"/>
      <c r="BQ29" s="408"/>
      <c r="BR29" s="408"/>
      <c r="BS29" s="408"/>
      <c r="BT29" s="408"/>
      <c r="BU29" s="409"/>
      <c r="BV29" s="407">
        <v>350960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187</v>
      </c>
      <c r="X30" s="575"/>
      <c r="Y30" s="575"/>
      <c r="Z30" s="575"/>
      <c r="AA30" s="575"/>
      <c r="AB30" s="575"/>
      <c r="AC30" s="575"/>
      <c r="AD30" s="575"/>
      <c r="AE30" s="575"/>
      <c r="AF30" s="575"/>
      <c r="AG30" s="576"/>
      <c r="AH30" s="534">
        <v>98.7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1252925</v>
      </c>
      <c r="BO30" s="527"/>
      <c r="BP30" s="527"/>
      <c r="BQ30" s="527"/>
      <c r="BR30" s="527"/>
      <c r="BS30" s="527"/>
      <c r="BT30" s="527"/>
      <c r="BU30" s="528"/>
      <c r="BV30" s="526">
        <v>1080483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188</v>
      </c>
      <c r="D32" s="570"/>
      <c r="E32" s="570"/>
      <c r="F32" s="570"/>
      <c r="G32" s="570"/>
      <c r="H32" s="570"/>
      <c r="I32" s="570"/>
      <c r="J32" s="570"/>
      <c r="K32" s="570"/>
      <c r="L32" s="570"/>
      <c r="M32" s="570"/>
      <c r="N32" s="570"/>
      <c r="O32" s="570"/>
      <c r="P32" s="570"/>
      <c r="Q32" s="570"/>
      <c r="R32" s="570"/>
      <c r="S32" s="570"/>
      <c r="U32" s="411" t="s">
        <v>189</v>
      </c>
      <c r="V32" s="411"/>
      <c r="W32" s="411"/>
      <c r="X32" s="411"/>
      <c r="Y32" s="411"/>
      <c r="Z32" s="411"/>
      <c r="AA32" s="411"/>
      <c r="AB32" s="411"/>
      <c r="AC32" s="411"/>
      <c r="AD32" s="411"/>
      <c r="AE32" s="411"/>
      <c r="AF32" s="411"/>
      <c r="AG32" s="411"/>
      <c r="AH32" s="411"/>
      <c r="AI32" s="411"/>
      <c r="AJ32" s="411"/>
      <c r="AK32" s="411"/>
      <c r="AM32" s="411" t="s">
        <v>190</v>
      </c>
      <c r="AN32" s="411"/>
      <c r="AO32" s="411"/>
      <c r="AP32" s="411"/>
      <c r="AQ32" s="411"/>
      <c r="AR32" s="411"/>
      <c r="AS32" s="411"/>
      <c r="AT32" s="411"/>
      <c r="AU32" s="411"/>
      <c r="AV32" s="411"/>
      <c r="AW32" s="411"/>
      <c r="AX32" s="411"/>
      <c r="AY32" s="411"/>
      <c r="AZ32" s="411"/>
      <c r="BA32" s="411"/>
      <c r="BB32" s="411"/>
      <c r="BC32" s="411"/>
      <c r="BE32" s="411" t="s">
        <v>191</v>
      </c>
      <c r="BF32" s="411"/>
      <c r="BG32" s="411"/>
      <c r="BH32" s="411"/>
      <c r="BI32" s="411"/>
      <c r="BJ32" s="411"/>
      <c r="BK32" s="411"/>
      <c r="BL32" s="411"/>
      <c r="BM32" s="411"/>
      <c r="BN32" s="411"/>
      <c r="BO32" s="411"/>
      <c r="BP32" s="411"/>
      <c r="BQ32" s="411"/>
      <c r="BR32" s="411"/>
      <c r="BS32" s="411"/>
      <c r="BT32" s="411"/>
      <c r="BU32" s="411"/>
      <c r="BW32" s="411" t="s">
        <v>192</v>
      </c>
      <c r="BX32" s="411"/>
      <c r="BY32" s="411"/>
      <c r="BZ32" s="411"/>
      <c r="CA32" s="411"/>
      <c r="CB32" s="411"/>
      <c r="CC32" s="411"/>
      <c r="CD32" s="411"/>
      <c r="CE32" s="411"/>
      <c r="CF32" s="411"/>
      <c r="CG32" s="411"/>
      <c r="CH32" s="411"/>
      <c r="CI32" s="411"/>
      <c r="CJ32" s="411"/>
      <c r="CK32" s="411"/>
      <c r="CL32" s="411"/>
      <c r="CM32" s="411"/>
      <c r="CO32" s="411" t="s">
        <v>193</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194</v>
      </c>
      <c r="D33" s="431"/>
      <c r="E33" s="396" t="s">
        <v>195</v>
      </c>
      <c r="F33" s="396"/>
      <c r="G33" s="396"/>
      <c r="H33" s="396"/>
      <c r="I33" s="396"/>
      <c r="J33" s="396"/>
      <c r="K33" s="396"/>
      <c r="L33" s="396"/>
      <c r="M33" s="396"/>
      <c r="N33" s="396"/>
      <c r="O33" s="396"/>
      <c r="P33" s="396"/>
      <c r="Q33" s="396"/>
      <c r="R33" s="396"/>
      <c r="S33" s="396"/>
      <c r="T33" s="206"/>
      <c r="U33" s="431" t="s">
        <v>196</v>
      </c>
      <c r="V33" s="431"/>
      <c r="W33" s="396" t="s">
        <v>197</v>
      </c>
      <c r="X33" s="396"/>
      <c r="Y33" s="396"/>
      <c r="Z33" s="396"/>
      <c r="AA33" s="396"/>
      <c r="AB33" s="396"/>
      <c r="AC33" s="396"/>
      <c r="AD33" s="396"/>
      <c r="AE33" s="396"/>
      <c r="AF33" s="396"/>
      <c r="AG33" s="396"/>
      <c r="AH33" s="396"/>
      <c r="AI33" s="396"/>
      <c r="AJ33" s="396"/>
      <c r="AK33" s="396"/>
      <c r="AL33" s="206"/>
      <c r="AM33" s="431" t="s">
        <v>196</v>
      </c>
      <c r="AN33" s="431"/>
      <c r="AO33" s="396" t="s">
        <v>195</v>
      </c>
      <c r="AP33" s="396"/>
      <c r="AQ33" s="396"/>
      <c r="AR33" s="396"/>
      <c r="AS33" s="396"/>
      <c r="AT33" s="396"/>
      <c r="AU33" s="396"/>
      <c r="AV33" s="396"/>
      <c r="AW33" s="396"/>
      <c r="AX33" s="396"/>
      <c r="AY33" s="396"/>
      <c r="AZ33" s="396"/>
      <c r="BA33" s="396"/>
      <c r="BB33" s="396"/>
      <c r="BC33" s="396"/>
      <c r="BD33" s="207"/>
      <c r="BE33" s="396" t="s">
        <v>198</v>
      </c>
      <c r="BF33" s="396"/>
      <c r="BG33" s="396" t="s">
        <v>199</v>
      </c>
      <c r="BH33" s="396"/>
      <c r="BI33" s="396"/>
      <c r="BJ33" s="396"/>
      <c r="BK33" s="396"/>
      <c r="BL33" s="396"/>
      <c r="BM33" s="396"/>
      <c r="BN33" s="396"/>
      <c r="BO33" s="396"/>
      <c r="BP33" s="396"/>
      <c r="BQ33" s="396"/>
      <c r="BR33" s="396"/>
      <c r="BS33" s="396"/>
      <c r="BT33" s="396"/>
      <c r="BU33" s="396"/>
      <c r="BV33" s="207"/>
      <c r="BW33" s="431" t="s">
        <v>198</v>
      </c>
      <c r="BX33" s="431"/>
      <c r="BY33" s="396" t="s">
        <v>200</v>
      </c>
      <c r="BZ33" s="396"/>
      <c r="CA33" s="396"/>
      <c r="CB33" s="396"/>
      <c r="CC33" s="396"/>
      <c r="CD33" s="396"/>
      <c r="CE33" s="396"/>
      <c r="CF33" s="396"/>
      <c r="CG33" s="396"/>
      <c r="CH33" s="396"/>
      <c r="CI33" s="396"/>
      <c r="CJ33" s="396"/>
      <c r="CK33" s="396"/>
      <c r="CL33" s="396"/>
      <c r="CM33" s="396"/>
      <c r="CN33" s="206"/>
      <c r="CO33" s="431" t="s">
        <v>196</v>
      </c>
      <c r="CP33" s="431"/>
      <c r="CQ33" s="396" t="s">
        <v>201</v>
      </c>
      <c r="CR33" s="396"/>
      <c r="CS33" s="396"/>
      <c r="CT33" s="396"/>
      <c r="CU33" s="396"/>
      <c r="CV33" s="396"/>
      <c r="CW33" s="396"/>
      <c r="CX33" s="396"/>
      <c r="CY33" s="396"/>
      <c r="CZ33" s="396"/>
      <c r="DA33" s="396"/>
      <c r="DB33" s="396"/>
      <c r="DC33" s="396"/>
      <c r="DD33" s="396"/>
      <c r="DE33" s="396"/>
      <c r="DF33" s="206"/>
      <c r="DG33" s="596" t="s">
        <v>202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IF('各会計、関係団体の財政状況及び健全化判断比率'!B35="","",'各会計、関係団体の財政状況及び健全化判断比率'!B35)</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IF('各会計、関係団体の財政状況及び健全化判断比率'!B37="","",'各会計、関係団体の財政状況及び健全化判断比率'!B37)</f>
        <v>岩手中部工業団地内工業用地整備事業特別会計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奥州金ケ崎行政事務組合（一般会計）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金ケ崎福祉フロンティア</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訪問看護ステーション事業特別会計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IF('各会計、関係団体の財政状況及び健全化判断比率'!B36="","",'各会計、関係団体の財政状況及び健全化判断比率'!B36)</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奥州金ケ崎行政事務組合（水道用水供給事業会計）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オーガニック金ケ崎</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介護保険特別会計（介護保険事業勘定）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岩手県市町村総合事務組合（一般会計）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金ケ崎町生涯スポーツ事業団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岩手県市町村総合事務組合（特別会計）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金ケ崎町産業開発公社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国民健康保険診療施設特別会計（医科勘定）</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岩手県後期高齢者医療広域行政組合（一般会計）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7</v>
      </c>
      <c r="V39" s="597"/>
      <c r="W39" s="598" t="str">
        <f>IF('各会計、関係団体の財政状況及び健全化判断比率'!B33="","",'各会計、関係団体の財政状況及び健全化判断比率'!B33)</f>
        <v>国民健康保険診療施設特別会計（歯科勘定）</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岩手県後期高齢者医療広域行政組合（特別会計）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f t="shared" si="4"/>
        <v>8</v>
      </c>
      <c r="V40" s="597"/>
      <c r="W40" s="598" t="str">
        <f>IF('各会計、関係団体の財政状況及び健全化判断比率'!B34="","",'各会計、関係団体の財政状況及び健全化判断比率'!B34)</f>
        <v>後期高齢者医療特別会計</v>
      </c>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203</v>
      </c>
      <c r="E46" s="600" t="s">
        <v>204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206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207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208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bdCKzz3uEC7EEidfS35WcGLHWcAlGbfMgwTRyuJVcxlvtzK23F66ADIZ7Fu8lSSPokgPvBPmoMd86ACe7RTIqg==" saltValue="wdufw2fEOkDVyK9sFyV6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212</v>
      </c>
      <c r="DI1" s="603"/>
      <c r="DJ1" s="603"/>
      <c r="DK1" s="603"/>
      <c r="DL1" s="603"/>
      <c r="DM1" s="603"/>
      <c r="DN1" s="604"/>
      <c r="DO1" s="214"/>
      <c r="DP1" s="602" t="s">
        <v>213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215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218</v>
      </c>
      <c r="S4" s="606"/>
      <c r="T4" s="606"/>
      <c r="U4" s="606"/>
      <c r="V4" s="606"/>
      <c r="W4" s="606"/>
      <c r="X4" s="606"/>
      <c r="Y4" s="607"/>
      <c r="Z4" s="605" t="s">
        <v>219</v>
      </c>
      <c r="AA4" s="606"/>
      <c r="AB4" s="606"/>
      <c r="AC4" s="607"/>
      <c r="AD4" s="605" t="s">
        <v>220</v>
      </c>
      <c r="AE4" s="606"/>
      <c r="AF4" s="606"/>
      <c r="AG4" s="606"/>
      <c r="AH4" s="606"/>
      <c r="AI4" s="606"/>
      <c r="AJ4" s="606"/>
      <c r="AK4" s="607"/>
      <c r="AL4" s="605" t="s">
        <v>219</v>
      </c>
      <c r="AM4" s="606"/>
      <c r="AN4" s="606"/>
      <c r="AO4" s="607"/>
      <c r="AP4" s="608" t="s">
        <v>221</v>
      </c>
      <c r="AQ4" s="608"/>
      <c r="AR4" s="608"/>
      <c r="AS4" s="608"/>
      <c r="AT4" s="608"/>
      <c r="AU4" s="608"/>
      <c r="AV4" s="608"/>
      <c r="AW4" s="608"/>
      <c r="AX4" s="608"/>
      <c r="AY4" s="608"/>
      <c r="AZ4" s="608"/>
      <c r="BA4" s="608"/>
      <c r="BB4" s="608"/>
      <c r="BC4" s="608"/>
      <c r="BD4" s="608"/>
      <c r="BE4" s="608"/>
      <c r="BF4" s="608"/>
      <c r="BG4" s="608" t="s">
        <v>222</v>
      </c>
      <c r="BH4" s="608"/>
      <c r="BI4" s="608"/>
      <c r="BJ4" s="608"/>
      <c r="BK4" s="608"/>
      <c r="BL4" s="608"/>
      <c r="BM4" s="608"/>
      <c r="BN4" s="608"/>
      <c r="BO4" s="608" t="s">
        <v>219</v>
      </c>
      <c r="BP4" s="608"/>
      <c r="BQ4" s="608"/>
      <c r="BR4" s="608"/>
      <c r="BS4" s="608" t="s">
        <v>223</v>
      </c>
      <c r="BT4" s="608"/>
      <c r="BU4" s="608"/>
      <c r="BV4" s="608"/>
      <c r="BW4" s="608"/>
      <c r="BX4" s="608"/>
      <c r="BY4" s="608"/>
      <c r="BZ4" s="608"/>
      <c r="CA4" s="608"/>
      <c r="CB4" s="608"/>
      <c r="CD4" s="605" t="s">
        <v>224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225</v>
      </c>
      <c r="C5" s="610"/>
      <c r="D5" s="610"/>
      <c r="E5" s="610"/>
      <c r="F5" s="610"/>
      <c r="G5" s="610"/>
      <c r="H5" s="610"/>
      <c r="I5" s="610"/>
      <c r="J5" s="610"/>
      <c r="K5" s="610"/>
      <c r="L5" s="610"/>
      <c r="M5" s="610"/>
      <c r="N5" s="610"/>
      <c r="O5" s="610"/>
      <c r="P5" s="610"/>
      <c r="Q5" s="611"/>
      <c r="R5" s="612">
        <v>3062278</v>
      </c>
      <c r="S5" s="613"/>
      <c r="T5" s="613"/>
      <c r="U5" s="613"/>
      <c r="V5" s="613"/>
      <c r="W5" s="613"/>
      <c r="X5" s="613"/>
      <c r="Y5" s="614"/>
      <c r="Z5" s="615">
        <v>29.3</v>
      </c>
      <c r="AA5" s="615"/>
      <c r="AB5" s="615"/>
      <c r="AC5" s="615"/>
      <c r="AD5" s="616">
        <v>3062278</v>
      </c>
      <c r="AE5" s="616"/>
      <c r="AF5" s="616"/>
      <c r="AG5" s="616"/>
      <c r="AH5" s="616"/>
      <c r="AI5" s="616"/>
      <c r="AJ5" s="616"/>
      <c r="AK5" s="616"/>
      <c r="AL5" s="617">
        <v>55.6</v>
      </c>
      <c r="AM5" s="618"/>
      <c r="AN5" s="618"/>
      <c r="AO5" s="619"/>
      <c r="AP5" s="609" t="s">
        <v>226</v>
      </c>
      <c r="AQ5" s="610"/>
      <c r="AR5" s="610"/>
      <c r="AS5" s="610"/>
      <c r="AT5" s="610"/>
      <c r="AU5" s="610"/>
      <c r="AV5" s="610"/>
      <c r="AW5" s="610"/>
      <c r="AX5" s="610"/>
      <c r="AY5" s="610"/>
      <c r="AZ5" s="610"/>
      <c r="BA5" s="610"/>
      <c r="BB5" s="610"/>
      <c r="BC5" s="610"/>
      <c r="BD5" s="610"/>
      <c r="BE5" s="610"/>
      <c r="BF5" s="611"/>
      <c r="BG5" s="623">
        <v>3050331</v>
      </c>
      <c r="BH5" s="624"/>
      <c r="BI5" s="624"/>
      <c r="BJ5" s="624"/>
      <c r="BK5" s="624"/>
      <c r="BL5" s="624"/>
      <c r="BM5" s="624"/>
      <c r="BN5" s="625"/>
      <c r="BO5" s="626">
        <v>99.6</v>
      </c>
      <c r="BP5" s="626"/>
      <c r="BQ5" s="626"/>
      <c r="BR5" s="626"/>
      <c r="BS5" s="627">
        <v>157987</v>
      </c>
      <c r="BT5" s="627"/>
      <c r="BU5" s="627"/>
      <c r="BV5" s="627"/>
      <c r="BW5" s="627"/>
      <c r="BX5" s="627"/>
      <c r="BY5" s="627"/>
      <c r="BZ5" s="627"/>
      <c r="CA5" s="627"/>
      <c r="CB5" s="631"/>
      <c r="CD5" s="605" t="s">
        <v>221</v>
      </c>
      <c r="CE5" s="606"/>
      <c r="CF5" s="606"/>
      <c r="CG5" s="606"/>
      <c r="CH5" s="606"/>
      <c r="CI5" s="606"/>
      <c r="CJ5" s="606"/>
      <c r="CK5" s="606"/>
      <c r="CL5" s="606"/>
      <c r="CM5" s="606"/>
      <c r="CN5" s="606"/>
      <c r="CO5" s="606"/>
      <c r="CP5" s="606"/>
      <c r="CQ5" s="607"/>
      <c r="CR5" s="605" t="s">
        <v>227</v>
      </c>
      <c r="CS5" s="606"/>
      <c r="CT5" s="606"/>
      <c r="CU5" s="606"/>
      <c r="CV5" s="606"/>
      <c r="CW5" s="606"/>
      <c r="CX5" s="606"/>
      <c r="CY5" s="607"/>
      <c r="CZ5" s="605" t="s">
        <v>219</v>
      </c>
      <c r="DA5" s="606"/>
      <c r="DB5" s="606"/>
      <c r="DC5" s="607"/>
      <c r="DD5" s="605" t="s">
        <v>228</v>
      </c>
      <c r="DE5" s="606"/>
      <c r="DF5" s="606"/>
      <c r="DG5" s="606"/>
      <c r="DH5" s="606"/>
      <c r="DI5" s="606"/>
      <c r="DJ5" s="606"/>
      <c r="DK5" s="606"/>
      <c r="DL5" s="606"/>
      <c r="DM5" s="606"/>
      <c r="DN5" s="606"/>
      <c r="DO5" s="606"/>
      <c r="DP5" s="607"/>
      <c r="DQ5" s="605" t="s">
        <v>229</v>
      </c>
      <c r="DR5" s="606"/>
      <c r="DS5" s="606"/>
      <c r="DT5" s="606"/>
      <c r="DU5" s="606"/>
      <c r="DV5" s="606"/>
      <c r="DW5" s="606"/>
      <c r="DX5" s="606"/>
      <c r="DY5" s="606"/>
      <c r="DZ5" s="606"/>
      <c r="EA5" s="606"/>
      <c r="EB5" s="606"/>
      <c r="EC5" s="607"/>
    </row>
    <row r="6" spans="2:143" ht="11.25" customHeight="1">
      <c r="B6" s="620" t="s">
        <v>230</v>
      </c>
      <c r="C6" s="621"/>
      <c r="D6" s="621"/>
      <c r="E6" s="621"/>
      <c r="F6" s="621"/>
      <c r="G6" s="621"/>
      <c r="H6" s="621"/>
      <c r="I6" s="621"/>
      <c r="J6" s="621"/>
      <c r="K6" s="621"/>
      <c r="L6" s="621"/>
      <c r="M6" s="621"/>
      <c r="N6" s="621"/>
      <c r="O6" s="621"/>
      <c r="P6" s="621"/>
      <c r="Q6" s="622"/>
      <c r="R6" s="623">
        <v>151961</v>
      </c>
      <c r="S6" s="624"/>
      <c r="T6" s="624"/>
      <c r="U6" s="624"/>
      <c r="V6" s="624"/>
      <c r="W6" s="624"/>
      <c r="X6" s="624"/>
      <c r="Y6" s="625"/>
      <c r="Z6" s="626">
        <v>1.5</v>
      </c>
      <c r="AA6" s="626"/>
      <c r="AB6" s="626"/>
      <c r="AC6" s="626"/>
      <c r="AD6" s="627">
        <v>151961</v>
      </c>
      <c r="AE6" s="627"/>
      <c r="AF6" s="627"/>
      <c r="AG6" s="627"/>
      <c r="AH6" s="627"/>
      <c r="AI6" s="627"/>
      <c r="AJ6" s="627"/>
      <c r="AK6" s="627"/>
      <c r="AL6" s="628">
        <v>2.8</v>
      </c>
      <c r="AM6" s="629"/>
      <c r="AN6" s="629"/>
      <c r="AO6" s="630"/>
      <c r="AP6" s="620" t="s">
        <v>231</v>
      </c>
      <c r="AQ6" s="621"/>
      <c r="AR6" s="621"/>
      <c r="AS6" s="621"/>
      <c r="AT6" s="621"/>
      <c r="AU6" s="621"/>
      <c r="AV6" s="621"/>
      <c r="AW6" s="621"/>
      <c r="AX6" s="621"/>
      <c r="AY6" s="621"/>
      <c r="AZ6" s="621"/>
      <c r="BA6" s="621"/>
      <c r="BB6" s="621"/>
      <c r="BC6" s="621"/>
      <c r="BD6" s="621"/>
      <c r="BE6" s="621"/>
      <c r="BF6" s="622"/>
      <c r="BG6" s="623">
        <v>3050331</v>
      </c>
      <c r="BH6" s="624"/>
      <c r="BI6" s="624"/>
      <c r="BJ6" s="624"/>
      <c r="BK6" s="624"/>
      <c r="BL6" s="624"/>
      <c r="BM6" s="624"/>
      <c r="BN6" s="625"/>
      <c r="BO6" s="626">
        <v>99.6</v>
      </c>
      <c r="BP6" s="626"/>
      <c r="BQ6" s="626"/>
      <c r="BR6" s="626"/>
      <c r="BS6" s="627">
        <v>157987</v>
      </c>
      <c r="BT6" s="627"/>
      <c r="BU6" s="627"/>
      <c r="BV6" s="627"/>
      <c r="BW6" s="627"/>
      <c r="BX6" s="627"/>
      <c r="BY6" s="627"/>
      <c r="BZ6" s="627"/>
      <c r="CA6" s="627"/>
      <c r="CB6" s="631"/>
      <c r="CD6" s="609" t="s">
        <v>232</v>
      </c>
      <c r="CE6" s="610"/>
      <c r="CF6" s="610"/>
      <c r="CG6" s="610"/>
      <c r="CH6" s="610"/>
      <c r="CI6" s="610"/>
      <c r="CJ6" s="610"/>
      <c r="CK6" s="610"/>
      <c r="CL6" s="610"/>
      <c r="CM6" s="610"/>
      <c r="CN6" s="610"/>
      <c r="CO6" s="610"/>
      <c r="CP6" s="610"/>
      <c r="CQ6" s="611"/>
      <c r="CR6" s="623">
        <v>99508</v>
      </c>
      <c r="CS6" s="624"/>
      <c r="CT6" s="624"/>
      <c r="CU6" s="624"/>
      <c r="CV6" s="624"/>
      <c r="CW6" s="624"/>
      <c r="CX6" s="624"/>
      <c r="CY6" s="625"/>
      <c r="CZ6" s="617">
        <v>1</v>
      </c>
      <c r="DA6" s="618"/>
      <c r="DB6" s="618"/>
      <c r="DC6" s="634"/>
      <c r="DD6" s="632" t="s">
        <v>128</v>
      </c>
      <c r="DE6" s="624"/>
      <c r="DF6" s="624"/>
      <c r="DG6" s="624"/>
      <c r="DH6" s="624"/>
      <c r="DI6" s="624"/>
      <c r="DJ6" s="624"/>
      <c r="DK6" s="624"/>
      <c r="DL6" s="624"/>
      <c r="DM6" s="624"/>
      <c r="DN6" s="624"/>
      <c r="DO6" s="624"/>
      <c r="DP6" s="625"/>
      <c r="DQ6" s="632">
        <v>99508</v>
      </c>
      <c r="DR6" s="624"/>
      <c r="DS6" s="624"/>
      <c r="DT6" s="624"/>
      <c r="DU6" s="624"/>
      <c r="DV6" s="624"/>
      <c r="DW6" s="624"/>
      <c r="DX6" s="624"/>
      <c r="DY6" s="624"/>
      <c r="DZ6" s="624"/>
      <c r="EA6" s="624"/>
      <c r="EB6" s="624"/>
      <c r="EC6" s="633"/>
    </row>
    <row r="7" spans="2:143" ht="11.25" customHeight="1">
      <c r="B7" s="620" t="s">
        <v>233</v>
      </c>
      <c r="C7" s="621"/>
      <c r="D7" s="621"/>
      <c r="E7" s="621"/>
      <c r="F7" s="621"/>
      <c r="G7" s="621"/>
      <c r="H7" s="621"/>
      <c r="I7" s="621"/>
      <c r="J7" s="621"/>
      <c r="K7" s="621"/>
      <c r="L7" s="621"/>
      <c r="M7" s="621"/>
      <c r="N7" s="621"/>
      <c r="O7" s="621"/>
      <c r="P7" s="621"/>
      <c r="Q7" s="622"/>
      <c r="R7" s="623">
        <v>501</v>
      </c>
      <c r="S7" s="624"/>
      <c r="T7" s="624"/>
      <c r="U7" s="624"/>
      <c r="V7" s="624"/>
      <c r="W7" s="624"/>
      <c r="X7" s="624"/>
      <c r="Y7" s="625"/>
      <c r="Z7" s="626">
        <v>0</v>
      </c>
      <c r="AA7" s="626"/>
      <c r="AB7" s="626"/>
      <c r="AC7" s="626"/>
      <c r="AD7" s="627">
        <v>501</v>
      </c>
      <c r="AE7" s="627"/>
      <c r="AF7" s="627"/>
      <c r="AG7" s="627"/>
      <c r="AH7" s="627"/>
      <c r="AI7" s="627"/>
      <c r="AJ7" s="627"/>
      <c r="AK7" s="627"/>
      <c r="AL7" s="628">
        <v>0</v>
      </c>
      <c r="AM7" s="629"/>
      <c r="AN7" s="629"/>
      <c r="AO7" s="630"/>
      <c r="AP7" s="620" t="s">
        <v>234</v>
      </c>
      <c r="AQ7" s="621"/>
      <c r="AR7" s="621"/>
      <c r="AS7" s="621"/>
      <c r="AT7" s="621"/>
      <c r="AU7" s="621"/>
      <c r="AV7" s="621"/>
      <c r="AW7" s="621"/>
      <c r="AX7" s="621"/>
      <c r="AY7" s="621"/>
      <c r="AZ7" s="621"/>
      <c r="BA7" s="621"/>
      <c r="BB7" s="621"/>
      <c r="BC7" s="621"/>
      <c r="BD7" s="621"/>
      <c r="BE7" s="621"/>
      <c r="BF7" s="622"/>
      <c r="BG7" s="623">
        <v>900670</v>
      </c>
      <c r="BH7" s="624"/>
      <c r="BI7" s="624"/>
      <c r="BJ7" s="624"/>
      <c r="BK7" s="624"/>
      <c r="BL7" s="624"/>
      <c r="BM7" s="624"/>
      <c r="BN7" s="625"/>
      <c r="BO7" s="626">
        <v>29.4</v>
      </c>
      <c r="BP7" s="626"/>
      <c r="BQ7" s="626"/>
      <c r="BR7" s="626"/>
      <c r="BS7" s="627">
        <v>27885</v>
      </c>
      <c r="BT7" s="627"/>
      <c r="BU7" s="627"/>
      <c r="BV7" s="627"/>
      <c r="BW7" s="627"/>
      <c r="BX7" s="627"/>
      <c r="BY7" s="627"/>
      <c r="BZ7" s="627"/>
      <c r="CA7" s="627"/>
      <c r="CB7" s="631"/>
      <c r="CD7" s="620" t="s">
        <v>235</v>
      </c>
      <c r="CE7" s="621"/>
      <c r="CF7" s="621"/>
      <c r="CG7" s="621"/>
      <c r="CH7" s="621"/>
      <c r="CI7" s="621"/>
      <c r="CJ7" s="621"/>
      <c r="CK7" s="621"/>
      <c r="CL7" s="621"/>
      <c r="CM7" s="621"/>
      <c r="CN7" s="621"/>
      <c r="CO7" s="621"/>
      <c r="CP7" s="621"/>
      <c r="CQ7" s="622"/>
      <c r="CR7" s="623">
        <v>2310601</v>
      </c>
      <c r="CS7" s="624"/>
      <c r="CT7" s="624"/>
      <c r="CU7" s="624"/>
      <c r="CV7" s="624"/>
      <c r="CW7" s="624"/>
      <c r="CX7" s="624"/>
      <c r="CY7" s="625"/>
      <c r="CZ7" s="626">
        <v>22.8</v>
      </c>
      <c r="DA7" s="626"/>
      <c r="DB7" s="626"/>
      <c r="DC7" s="626"/>
      <c r="DD7" s="632">
        <v>6670</v>
      </c>
      <c r="DE7" s="624"/>
      <c r="DF7" s="624"/>
      <c r="DG7" s="624"/>
      <c r="DH7" s="624"/>
      <c r="DI7" s="624"/>
      <c r="DJ7" s="624"/>
      <c r="DK7" s="624"/>
      <c r="DL7" s="624"/>
      <c r="DM7" s="624"/>
      <c r="DN7" s="624"/>
      <c r="DO7" s="624"/>
      <c r="DP7" s="625"/>
      <c r="DQ7" s="632">
        <v>2029462</v>
      </c>
      <c r="DR7" s="624"/>
      <c r="DS7" s="624"/>
      <c r="DT7" s="624"/>
      <c r="DU7" s="624"/>
      <c r="DV7" s="624"/>
      <c r="DW7" s="624"/>
      <c r="DX7" s="624"/>
      <c r="DY7" s="624"/>
      <c r="DZ7" s="624"/>
      <c r="EA7" s="624"/>
      <c r="EB7" s="624"/>
      <c r="EC7" s="633"/>
    </row>
    <row r="8" spans="2:143" ht="11.25" customHeight="1">
      <c r="B8" s="620" t="s">
        <v>236</v>
      </c>
      <c r="C8" s="621"/>
      <c r="D8" s="621"/>
      <c r="E8" s="621"/>
      <c r="F8" s="621"/>
      <c r="G8" s="621"/>
      <c r="H8" s="621"/>
      <c r="I8" s="621"/>
      <c r="J8" s="621"/>
      <c r="K8" s="621"/>
      <c r="L8" s="621"/>
      <c r="M8" s="621"/>
      <c r="N8" s="621"/>
      <c r="O8" s="621"/>
      <c r="P8" s="621"/>
      <c r="Q8" s="622"/>
      <c r="R8" s="623">
        <v>3953</v>
      </c>
      <c r="S8" s="624"/>
      <c r="T8" s="624"/>
      <c r="U8" s="624"/>
      <c r="V8" s="624"/>
      <c r="W8" s="624"/>
      <c r="X8" s="624"/>
      <c r="Y8" s="625"/>
      <c r="Z8" s="626">
        <v>0</v>
      </c>
      <c r="AA8" s="626"/>
      <c r="AB8" s="626"/>
      <c r="AC8" s="626"/>
      <c r="AD8" s="627">
        <v>3953</v>
      </c>
      <c r="AE8" s="627"/>
      <c r="AF8" s="627"/>
      <c r="AG8" s="627"/>
      <c r="AH8" s="627"/>
      <c r="AI8" s="627"/>
      <c r="AJ8" s="627"/>
      <c r="AK8" s="627"/>
      <c r="AL8" s="628">
        <v>0.1</v>
      </c>
      <c r="AM8" s="629"/>
      <c r="AN8" s="629"/>
      <c r="AO8" s="630"/>
      <c r="AP8" s="620" t="s">
        <v>237</v>
      </c>
      <c r="AQ8" s="621"/>
      <c r="AR8" s="621"/>
      <c r="AS8" s="621"/>
      <c r="AT8" s="621"/>
      <c r="AU8" s="621"/>
      <c r="AV8" s="621"/>
      <c r="AW8" s="621"/>
      <c r="AX8" s="621"/>
      <c r="AY8" s="621"/>
      <c r="AZ8" s="621"/>
      <c r="BA8" s="621"/>
      <c r="BB8" s="621"/>
      <c r="BC8" s="621"/>
      <c r="BD8" s="621"/>
      <c r="BE8" s="621"/>
      <c r="BF8" s="622"/>
      <c r="BG8" s="623">
        <v>24445</v>
      </c>
      <c r="BH8" s="624"/>
      <c r="BI8" s="624"/>
      <c r="BJ8" s="624"/>
      <c r="BK8" s="624"/>
      <c r="BL8" s="624"/>
      <c r="BM8" s="624"/>
      <c r="BN8" s="625"/>
      <c r="BO8" s="626">
        <v>0.8</v>
      </c>
      <c r="BP8" s="626"/>
      <c r="BQ8" s="626"/>
      <c r="BR8" s="626"/>
      <c r="BS8" s="627" t="s">
        <v>238</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2463248</v>
      </c>
      <c r="CS8" s="624"/>
      <c r="CT8" s="624"/>
      <c r="CU8" s="624"/>
      <c r="CV8" s="624"/>
      <c r="CW8" s="624"/>
      <c r="CX8" s="624"/>
      <c r="CY8" s="625"/>
      <c r="CZ8" s="626">
        <v>24.3</v>
      </c>
      <c r="DA8" s="626"/>
      <c r="DB8" s="626"/>
      <c r="DC8" s="626"/>
      <c r="DD8" s="632">
        <v>5596</v>
      </c>
      <c r="DE8" s="624"/>
      <c r="DF8" s="624"/>
      <c r="DG8" s="624"/>
      <c r="DH8" s="624"/>
      <c r="DI8" s="624"/>
      <c r="DJ8" s="624"/>
      <c r="DK8" s="624"/>
      <c r="DL8" s="624"/>
      <c r="DM8" s="624"/>
      <c r="DN8" s="624"/>
      <c r="DO8" s="624"/>
      <c r="DP8" s="625"/>
      <c r="DQ8" s="632">
        <v>1152326</v>
      </c>
      <c r="DR8" s="624"/>
      <c r="DS8" s="624"/>
      <c r="DT8" s="624"/>
      <c r="DU8" s="624"/>
      <c r="DV8" s="624"/>
      <c r="DW8" s="624"/>
      <c r="DX8" s="624"/>
      <c r="DY8" s="624"/>
      <c r="DZ8" s="624"/>
      <c r="EA8" s="624"/>
      <c r="EB8" s="624"/>
      <c r="EC8" s="633"/>
    </row>
    <row r="9" spans="2:143" ht="11.25" customHeight="1">
      <c r="B9" s="620" t="s">
        <v>240</v>
      </c>
      <c r="C9" s="621"/>
      <c r="D9" s="621"/>
      <c r="E9" s="621"/>
      <c r="F9" s="621"/>
      <c r="G9" s="621"/>
      <c r="H9" s="621"/>
      <c r="I9" s="621"/>
      <c r="J9" s="621"/>
      <c r="K9" s="621"/>
      <c r="L9" s="621"/>
      <c r="M9" s="621"/>
      <c r="N9" s="621"/>
      <c r="O9" s="621"/>
      <c r="P9" s="621"/>
      <c r="Q9" s="622"/>
      <c r="R9" s="623">
        <v>3003</v>
      </c>
      <c r="S9" s="624"/>
      <c r="T9" s="624"/>
      <c r="U9" s="624"/>
      <c r="V9" s="624"/>
      <c r="W9" s="624"/>
      <c r="X9" s="624"/>
      <c r="Y9" s="625"/>
      <c r="Z9" s="626">
        <v>0</v>
      </c>
      <c r="AA9" s="626"/>
      <c r="AB9" s="626"/>
      <c r="AC9" s="626"/>
      <c r="AD9" s="627">
        <v>3003</v>
      </c>
      <c r="AE9" s="627"/>
      <c r="AF9" s="627"/>
      <c r="AG9" s="627"/>
      <c r="AH9" s="627"/>
      <c r="AI9" s="627"/>
      <c r="AJ9" s="627"/>
      <c r="AK9" s="627"/>
      <c r="AL9" s="628">
        <v>0.1</v>
      </c>
      <c r="AM9" s="629"/>
      <c r="AN9" s="629"/>
      <c r="AO9" s="630"/>
      <c r="AP9" s="620" t="s">
        <v>241</v>
      </c>
      <c r="AQ9" s="621"/>
      <c r="AR9" s="621"/>
      <c r="AS9" s="621"/>
      <c r="AT9" s="621"/>
      <c r="AU9" s="621"/>
      <c r="AV9" s="621"/>
      <c r="AW9" s="621"/>
      <c r="AX9" s="621"/>
      <c r="AY9" s="621"/>
      <c r="AZ9" s="621"/>
      <c r="BA9" s="621"/>
      <c r="BB9" s="621"/>
      <c r="BC9" s="621"/>
      <c r="BD9" s="621"/>
      <c r="BE9" s="621"/>
      <c r="BF9" s="622"/>
      <c r="BG9" s="623">
        <v>643468</v>
      </c>
      <c r="BH9" s="624"/>
      <c r="BI9" s="624"/>
      <c r="BJ9" s="624"/>
      <c r="BK9" s="624"/>
      <c r="BL9" s="624"/>
      <c r="BM9" s="624"/>
      <c r="BN9" s="625"/>
      <c r="BO9" s="626">
        <v>21</v>
      </c>
      <c r="BP9" s="626"/>
      <c r="BQ9" s="626"/>
      <c r="BR9" s="626"/>
      <c r="BS9" s="627" t="s">
        <v>238</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852611</v>
      </c>
      <c r="CS9" s="624"/>
      <c r="CT9" s="624"/>
      <c r="CU9" s="624"/>
      <c r="CV9" s="624"/>
      <c r="CW9" s="624"/>
      <c r="CX9" s="624"/>
      <c r="CY9" s="625"/>
      <c r="CZ9" s="626">
        <v>8.4</v>
      </c>
      <c r="DA9" s="626"/>
      <c r="DB9" s="626"/>
      <c r="DC9" s="626"/>
      <c r="DD9" s="632" t="s">
        <v>128</v>
      </c>
      <c r="DE9" s="624"/>
      <c r="DF9" s="624"/>
      <c r="DG9" s="624"/>
      <c r="DH9" s="624"/>
      <c r="DI9" s="624"/>
      <c r="DJ9" s="624"/>
      <c r="DK9" s="624"/>
      <c r="DL9" s="624"/>
      <c r="DM9" s="624"/>
      <c r="DN9" s="624"/>
      <c r="DO9" s="624"/>
      <c r="DP9" s="625"/>
      <c r="DQ9" s="632">
        <v>633582</v>
      </c>
      <c r="DR9" s="624"/>
      <c r="DS9" s="624"/>
      <c r="DT9" s="624"/>
      <c r="DU9" s="624"/>
      <c r="DV9" s="624"/>
      <c r="DW9" s="624"/>
      <c r="DX9" s="624"/>
      <c r="DY9" s="624"/>
      <c r="DZ9" s="624"/>
      <c r="EA9" s="624"/>
      <c r="EB9" s="624"/>
      <c r="EC9" s="633"/>
    </row>
    <row r="10" spans="2:143" ht="11.25" customHeight="1">
      <c r="B10" s="620" t="s">
        <v>243</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128</v>
      </c>
      <c r="AA10" s="626"/>
      <c r="AB10" s="626"/>
      <c r="AC10" s="626"/>
      <c r="AD10" s="627" t="s">
        <v>238</v>
      </c>
      <c r="AE10" s="627"/>
      <c r="AF10" s="627"/>
      <c r="AG10" s="627"/>
      <c r="AH10" s="627"/>
      <c r="AI10" s="627"/>
      <c r="AJ10" s="627"/>
      <c r="AK10" s="627"/>
      <c r="AL10" s="628" t="s">
        <v>244</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65444</v>
      </c>
      <c r="BH10" s="624"/>
      <c r="BI10" s="624"/>
      <c r="BJ10" s="624"/>
      <c r="BK10" s="624"/>
      <c r="BL10" s="624"/>
      <c r="BM10" s="624"/>
      <c r="BN10" s="625"/>
      <c r="BO10" s="626">
        <v>2.1</v>
      </c>
      <c r="BP10" s="626"/>
      <c r="BQ10" s="626"/>
      <c r="BR10" s="626"/>
      <c r="BS10" s="627" t="s">
        <v>128</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1095</v>
      </c>
      <c r="CS10" s="624"/>
      <c r="CT10" s="624"/>
      <c r="CU10" s="624"/>
      <c r="CV10" s="624"/>
      <c r="CW10" s="624"/>
      <c r="CX10" s="624"/>
      <c r="CY10" s="625"/>
      <c r="CZ10" s="626">
        <v>0</v>
      </c>
      <c r="DA10" s="626"/>
      <c r="DB10" s="626"/>
      <c r="DC10" s="626"/>
      <c r="DD10" s="632" t="s">
        <v>128</v>
      </c>
      <c r="DE10" s="624"/>
      <c r="DF10" s="624"/>
      <c r="DG10" s="624"/>
      <c r="DH10" s="624"/>
      <c r="DI10" s="624"/>
      <c r="DJ10" s="624"/>
      <c r="DK10" s="624"/>
      <c r="DL10" s="624"/>
      <c r="DM10" s="624"/>
      <c r="DN10" s="624"/>
      <c r="DO10" s="624"/>
      <c r="DP10" s="625"/>
      <c r="DQ10" s="632">
        <v>1095</v>
      </c>
      <c r="DR10" s="624"/>
      <c r="DS10" s="624"/>
      <c r="DT10" s="624"/>
      <c r="DU10" s="624"/>
      <c r="DV10" s="624"/>
      <c r="DW10" s="624"/>
      <c r="DX10" s="624"/>
      <c r="DY10" s="624"/>
      <c r="DZ10" s="624"/>
      <c r="EA10" s="624"/>
      <c r="EB10" s="624"/>
      <c r="EC10" s="633"/>
    </row>
    <row r="11" spans="2:143" ht="11.25" customHeight="1">
      <c r="B11" s="620" t="s">
        <v>247</v>
      </c>
      <c r="C11" s="621"/>
      <c r="D11" s="621"/>
      <c r="E11" s="621"/>
      <c r="F11" s="621"/>
      <c r="G11" s="621"/>
      <c r="H11" s="621"/>
      <c r="I11" s="621"/>
      <c r="J11" s="621"/>
      <c r="K11" s="621"/>
      <c r="L11" s="621"/>
      <c r="M11" s="621"/>
      <c r="N11" s="621"/>
      <c r="O11" s="621"/>
      <c r="P11" s="621"/>
      <c r="Q11" s="622"/>
      <c r="R11" s="623">
        <v>439261</v>
      </c>
      <c r="S11" s="624"/>
      <c r="T11" s="624"/>
      <c r="U11" s="624"/>
      <c r="V11" s="624"/>
      <c r="W11" s="624"/>
      <c r="X11" s="624"/>
      <c r="Y11" s="625"/>
      <c r="Z11" s="628">
        <v>4.2</v>
      </c>
      <c r="AA11" s="629"/>
      <c r="AB11" s="629"/>
      <c r="AC11" s="635"/>
      <c r="AD11" s="632">
        <v>439261</v>
      </c>
      <c r="AE11" s="624"/>
      <c r="AF11" s="624"/>
      <c r="AG11" s="624"/>
      <c r="AH11" s="624"/>
      <c r="AI11" s="624"/>
      <c r="AJ11" s="624"/>
      <c r="AK11" s="625"/>
      <c r="AL11" s="628">
        <v>8</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167313</v>
      </c>
      <c r="BH11" s="624"/>
      <c r="BI11" s="624"/>
      <c r="BJ11" s="624"/>
      <c r="BK11" s="624"/>
      <c r="BL11" s="624"/>
      <c r="BM11" s="624"/>
      <c r="BN11" s="625"/>
      <c r="BO11" s="626">
        <v>5.5</v>
      </c>
      <c r="BP11" s="626"/>
      <c r="BQ11" s="626"/>
      <c r="BR11" s="626"/>
      <c r="BS11" s="627">
        <v>27885</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607105</v>
      </c>
      <c r="CS11" s="624"/>
      <c r="CT11" s="624"/>
      <c r="CU11" s="624"/>
      <c r="CV11" s="624"/>
      <c r="CW11" s="624"/>
      <c r="CX11" s="624"/>
      <c r="CY11" s="625"/>
      <c r="CZ11" s="626">
        <v>6</v>
      </c>
      <c r="DA11" s="626"/>
      <c r="DB11" s="626"/>
      <c r="DC11" s="626"/>
      <c r="DD11" s="632">
        <v>53920</v>
      </c>
      <c r="DE11" s="624"/>
      <c r="DF11" s="624"/>
      <c r="DG11" s="624"/>
      <c r="DH11" s="624"/>
      <c r="DI11" s="624"/>
      <c r="DJ11" s="624"/>
      <c r="DK11" s="624"/>
      <c r="DL11" s="624"/>
      <c r="DM11" s="624"/>
      <c r="DN11" s="624"/>
      <c r="DO11" s="624"/>
      <c r="DP11" s="625"/>
      <c r="DQ11" s="632">
        <v>291874</v>
      </c>
      <c r="DR11" s="624"/>
      <c r="DS11" s="624"/>
      <c r="DT11" s="624"/>
      <c r="DU11" s="624"/>
      <c r="DV11" s="624"/>
      <c r="DW11" s="624"/>
      <c r="DX11" s="624"/>
      <c r="DY11" s="624"/>
      <c r="DZ11" s="624"/>
      <c r="EA11" s="624"/>
      <c r="EB11" s="624"/>
      <c r="EC11" s="633"/>
    </row>
    <row r="12" spans="2:143" ht="11.25" customHeight="1">
      <c r="B12" s="620" t="s">
        <v>250</v>
      </c>
      <c r="C12" s="621"/>
      <c r="D12" s="621"/>
      <c r="E12" s="621"/>
      <c r="F12" s="621"/>
      <c r="G12" s="621"/>
      <c r="H12" s="621"/>
      <c r="I12" s="621"/>
      <c r="J12" s="621"/>
      <c r="K12" s="621"/>
      <c r="L12" s="621"/>
      <c r="M12" s="621"/>
      <c r="N12" s="621"/>
      <c r="O12" s="621"/>
      <c r="P12" s="621"/>
      <c r="Q12" s="622"/>
      <c r="R12" s="623">
        <v>8967</v>
      </c>
      <c r="S12" s="624"/>
      <c r="T12" s="624"/>
      <c r="U12" s="624"/>
      <c r="V12" s="624"/>
      <c r="W12" s="624"/>
      <c r="X12" s="624"/>
      <c r="Y12" s="625"/>
      <c r="Z12" s="626">
        <v>0.1</v>
      </c>
      <c r="AA12" s="626"/>
      <c r="AB12" s="626"/>
      <c r="AC12" s="626"/>
      <c r="AD12" s="627">
        <v>8967</v>
      </c>
      <c r="AE12" s="627"/>
      <c r="AF12" s="627"/>
      <c r="AG12" s="627"/>
      <c r="AH12" s="627"/>
      <c r="AI12" s="627"/>
      <c r="AJ12" s="627"/>
      <c r="AK12" s="627"/>
      <c r="AL12" s="628">
        <v>0.2</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1960347</v>
      </c>
      <c r="BH12" s="624"/>
      <c r="BI12" s="624"/>
      <c r="BJ12" s="624"/>
      <c r="BK12" s="624"/>
      <c r="BL12" s="624"/>
      <c r="BM12" s="624"/>
      <c r="BN12" s="625"/>
      <c r="BO12" s="626">
        <v>64</v>
      </c>
      <c r="BP12" s="626"/>
      <c r="BQ12" s="626"/>
      <c r="BR12" s="626"/>
      <c r="BS12" s="627">
        <v>130102</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95900</v>
      </c>
      <c r="CS12" s="624"/>
      <c r="CT12" s="624"/>
      <c r="CU12" s="624"/>
      <c r="CV12" s="624"/>
      <c r="CW12" s="624"/>
      <c r="CX12" s="624"/>
      <c r="CY12" s="625"/>
      <c r="CZ12" s="626">
        <v>0.9</v>
      </c>
      <c r="DA12" s="626"/>
      <c r="DB12" s="626"/>
      <c r="DC12" s="626"/>
      <c r="DD12" s="632">
        <v>3536</v>
      </c>
      <c r="DE12" s="624"/>
      <c r="DF12" s="624"/>
      <c r="DG12" s="624"/>
      <c r="DH12" s="624"/>
      <c r="DI12" s="624"/>
      <c r="DJ12" s="624"/>
      <c r="DK12" s="624"/>
      <c r="DL12" s="624"/>
      <c r="DM12" s="624"/>
      <c r="DN12" s="624"/>
      <c r="DO12" s="624"/>
      <c r="DP12" s="625"/>
      <c r="DQ12" s="632">
        <v>88929</v>
      </c>
      <c r="DR12" s="624"/>
      <c r="DS12" s="624"/>
      <c r="DT12" s="624"/>
      <c r="DU12" s="624"/>
      <c r="DV12" s="624"/>
      <c r="DW12" s="624"/>
      <c r="DX12" s="624"/>
      <c r="DY12" s="624"/>
      <c r="DZ12" s="624"/>
      <c r="EA12" s="624"/>
      <c r="EB12" s="624"/>
      <c r="EC12" s="633"/>
    </row>
    <row r="13" spans="2:143" ht="11.25" customHeight="1">
      <c r="B13" s="620" t="s">
        <v>253</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128</v>
      </c>
      <c r="AA13" s="626"/>
      <c r="AB13" s="626"/>
      <c r="AC13" s="626"/>
      <c r="AD13" s="627" t="s">
        <v>128</v>
      </c>
      <c r="AE13" s="627"/>
      <c r="AF13" s="627"/>
      <c r="AG13" s="627"/>
      <c r="AH13" s="627"/>
      <c r="AI13" s="627"/>
      <c r="AJ13" s="627"/>
      <c r="AK13" s="627"/>
      <c r="AL13" s="628" t="s">
        <v>238</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1954843</v>
      </c>
      <c r="BH13" s="624"/>
      <c r="BI13" s="624"/>
      <c r="BJ13" s="624"/>
      <c r="BK13" s="624"/>
      <c r="BL13" s="624"/>
      <c r="BM13" s="624"/>
      <c r="BN13" s="625"/>
      <c r="BO13" s="626">
        <v>63.8</v>
      </c>
      <c r="BP13" s="626"/>
      <c r="BQ13" s="626"/>
      <c r="BR13" s="626"/>
      <c r="BS13" s="627">
        <v>130102</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1543976</v>
      </c>
      <c r="CS13" s="624"/>
      <c r="CT13" s="624"/>
      <c r="CU13" s="624"/>
      <c r="CV13" s="624"/>
      <c r="CW13" s="624"/>
      <c r="CX13" s="624"/>
      <c r="CY13" s="625"/>
      <c r="CZ13" s="626">
        <v>15.2</v>
      </c>
      <c r="DA13" s="626"/>
      <c r="DB13" s="626"/>
      <c r="DC13" s="626"/>
      <c r="DD13" s="632">
        <v>495948</v>
      </c>
      <c r="DE13" s="624"/>
      <c r="DF13" s="624"/>
      <c r="DG13" s="624"/>
      <c r="DH13" s="624"/>
      <c r="DI13" s="624"/>
      <c r="DJ13" s="624"/>
      <c r="DK13" s="624"/>
      <c r="DL13" s="624"/>
      <c r="DM13" s="624"/>
      <c r="DN13" s="624"/>
      <c r="DO13" s="624"/>
      <c r="DP13" s="625"/>
      <c r="DQ13" s="632">
        <v>1001427</v>
      </c>
      <c r="DR13" s="624"/>
      <c r="DS13" s="624"/>
      <c r="DT13" s="624"/>
      <c r="DU13" s="624"/>
      <c r="DV13" s="624"/>
      <c r="DW13" s="624"/>
      <c r="DX13" s="624"/>
      <c r="DY13" s="624"/>
      <c r="DZ13" s="624"/>
      <c r="EA13" s="624"/>
      <c r="EB13" s="624"/>
      <c r="EC13" s="633"/>
    </row>
    <row r="14" spans="2:143" ht="11.25" customHeight="1">
      <c r="B14" s="620" t="s">
        <v>256</v>
      </c>
      <c r="C14" s="621"/>
      <c r="D14" s="621"/>
      <c r="E14" s="621"/>
      <c r="F14" s="621"/>
      <c r="G14" s="621"/>
      <c r="H14" s="621"/>
      <c r="I14" s="621"/>
      <c r="J14" s="621"/>
      <c r="K14" s="621"/>
      <c r="L14" s="621"/>
      <c r="M14" s="621"/>
      <c r="N14" s="621"/>
      <c r="O14" s="621"/>
      <c r="P14" s="621"/>
      <c r="Q14" s="622"/>
      <c r="R14" s="623">
        <v>143</v>
      </c>
      <c r="S14" s="624"/>
      <c r="T14" s="624"/>
      <c r="U14" s="624"/>
      <c r="V14" s="624"/>
      <c r="W14" s="624"/>
      <c r="X14" s="624"/>
      <c r="Y14" s="625"/>
      <c r="Z14" s="626">
        <v>0</v>
      </c>
      <c r="AA14" s="626"/>
      <c r="AB14" s="626"/>
      <c r="AC14" s="626"/>
      <c r="AD14" s="627">
        <v>143</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65937</v>
      </c>
      <c r="BH14" s="624"/>
      <c r="BI14" s="624"/>
      <c r="BJ14" s="624"/>
      <c r="BK14" s="624"/>
      <c r="BL14" s="624"/>
      <c r="BM14" s="624"/>
      <c r="BN14" s="625"/>
      <c r="BO14" s="626">
        <v>2.2000000000000002</v>
      </c>
      <c r="BP14" s="626"/>
      <c r="BQ14" s="626"/>
      <c r="BR14" s="626"/>
      <c r="BS14" s="627" t="s">
        <v>238</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381434</v>
      </c>
      <c r="CS14" s="624"/>
      <c r="CT14" s="624"/>
      <c r="CU14" s="624"/>
      <c r="CV14" s="624"/>
      <c r="CW14" s="624"/>
      <c r="CX14" s="624"/>
      <c r="CY14" s="625"/>
      <c r="CZ14" s="626">
        <v>3.8</v>
      </c>
      <c r="DA14" s="626"/>
      <c r="DB14" s="626"/>
      <c r="DC14" s="626"/>
      <c r="DD14" s="632">
        <v>12738</v>
      </c>
      <c r="DE14" s="624"/>
      <c r="DF14" s="624"/>
      <c r="DG14" s="624"/>
      <c r="DH14" s="624"/>
      <c r="DI14" s="624"/>
      <c r="DJ14" s="624"/>
      <c r="DK14" s="624"/>
      <c r="DL14" s="624"/>
      <c r="DM14" s="624"/>
      <c r="DN14" s="624"/>
      <c r="DO14" s="624"/>
      <c r="DP14" s="625"/>
      <c r="DQ14" s="632">
        <v>358244</v>
      </c>
      <c r="DR14" s="624"/>
      <c r="DS14" s="624"/>
      <c r="DT14" s="624"/>
      <c r="DU14" s="624"/>
      <c r="DV14" s="624"/>
      <c r="DW14" s="624"/>
      <c r="DX14" s="624"/>
      <c r="DY14" s="624"/>
      <c r="DZ14" s="624"/>
      <c r="EA14" s="624"/>
      <c r="EB14" s="624"/>
      <c r="EC14" s="633"/>
    </row>
    <row r="15" spans="2:143" ht="11.25" customHeight="1">
      <c r="B15" s="620" t="s">
        <v>259</v>
      </c>
      <c r="C15" s="621"/>
      <c r="D15" s="621"/>
      <c r="E15" s="621"/>
      <c r="F15" s="621"/>
      <c r="G15" s="621"/>
      <c r="H15" s="621"/>
      <c r="I15" s="621"/>
      <c r="J15" s="621"/>
      <c r="K15" s="621"/>
      <c r="L15" s="621"/>
      <c r="M15" s="621"/>
      <c r="N15" s="621"/>
      <c r="O15" s="621"/>
      <c r="P15" s="621"/>
      <c r="Q15" s="622"/>
      <c r="R15" s="623" t="s">
        <v>238</v>
      </c>
      <c r="S15" s="624"/>
      <c r="T15" s="624"/>
      <c r="U15" s="624"/>
      <c r="V15" s="624"/>
      <c r="W15" s="624"/>
      <c r="X15" s="624"/>
      <c r="Y15" s="625"/>
      <c r="Z15" s="626" t="s">
        <v>128</v>
      </c>
      <c r="AA15" s="626"/>
      <c r="AB15" s="626"/>
      <c r="AC15" s="626"/>
      <c r="AD15" s="627" t="s">
        <v>244</v>
      </c>
      <c r="AE15" s="627"/>
      <c r="AF15" s="627"/>
      <c r="AG15" s="627"/>
      <c r="AH15" s="627"/>
      <c r="AI15" s="627"/>
      <c r="AJ15" s="627"/>
      <c r="AK15" s="627"/>
      <c r="AL15" s="628" t="s">
        <v>244</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123377</v>
      </c>
      <c r="BH15" s="624"/>
      <c r="BI15" s="624"/>
      <c r="BJ15" s="624"/>
      <c r="BK15" s="624"/>
      <c r="BL15" s="624"/>
      <c r="BM15" s="624"/>
      <c r="BN15" s="625"/>
      <c r="BO15" s="626">
        <v>4</v>
      </c>
      <c r="BP15" s="626"/>
      <c r="BQ15" s="626"/>
      <c r="BR15" s="626"/>
      <c r="BS15" s="627" t="s">
        <v>128</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965984</v>
      </c>
      <c r="CS15" s="624"/>
      <c r="CT15" s="624"/>
      <c r="CU15" s="624"/>
      <c r="CV15" s="624"/>
      <c r="CW15" s="624"/>
      <c r="CX15" s="624"/>
      <c r="CY15" s="625"/>
      <c r="CZ15" s="626">
        <v>9.5</v>
      </c>
      <c r="DA15" s="626"/>
      <c r="DB15" s="626"/>
      <c r="DC15" s="626"/>
      <c r="DD15" s="632">
        <v>46184</v>
      </c>
      <c r="DE15" s="624"/>
      <c r="DF15" s="624"/>
      <c r="DG15" s="624"/>
      <c r="DH15" s="624"/>
      <c r="DI15" s="624"/>
      <c r="DJ15" s="624"/>
      <c r="DK15" s="624"/>
      <c r="DL15" s="624"/>
      <c r="DM15" s="624"/>
      <c r="DN15" s="624"/>
      <c r="DO15" s="624"/>
      <c r="DP15" s="625"/>
      <c r="DQ15" s="632">
        <v>818522</v>
      </c>
      <c r="DR15" s="624"/>
      <c r="DS15" s="624"/>
      <c r="DT15" s="624"/>
      <c r="DU15" s="624"/>
      <c r="DV15" s="624"/>
      <c r="DW15" s="624"/>
      <c r="DX15" s="624"/>
      <c r="DY15" s="624"/>
      <c r="DZ15" s="624"/>
      <c r="EA15" s="624"/>
      <c r="EB15" s="624"/>
      <c r="EC15" s="633"/>
    </row>
    <row r="16" spans="2:143" ht="11.25" customHeight="1">
      <c r="B16" s="620" t="s">
        <v>262</v>
      </c>
      <c r="C16" s="621"/>
      <c r="D16" s="621"/>
      <c r="E16" s="621"/>
      <c r="F16" s="621"/>
      <c r="G16" s="621"/>
      <c r="H16" s="621"/>
      <c r="I16" s="621"/>
      <c r="J16" s="621"/>
      <c r="K16" s="621"/>
      <c r="L16" s="621"/>
      <c r="M16" s="621"/>
      <c r="N16" s="621"/>
      <c r="O16" s="621"/>
      <c r="P16" s="621"/>
      <c r="Q16" s="622"/>
      <c r="R16" s="623">
        <v>8247</v>
      </c>
      <c r="S16" s="624"/>
      <c r="T16" s="624"/>
      <c r="U16" s="624"/>
      <c r="V16" s="624"/>
      <c r="W16" s="624"/>
      <c r="X16" s="624"/>
      <c r="Y16" s="625"/>
      <c r="Z16" s="626">
        <v>0.1</v>
      </c>
      <c r="AA16" s="626"/>
      <c r="AB16" s="626"/>
      <c r="AC16" s="626"/>
      <c r="AD16" s="627">
        <v>8247</v>
      </c>
      <c r="AE16" s="627"/>
      <c r="AF16" s="627"/>
      <c r="AG16" s="627"/>
      <c r="AH16" s="627"/>
      <c r="AI16" s="627"/>
      <c r="AJ16" s="627"/>
      <c r="AK16" s="627"/>
      <c r="AL16" s="628">
        <v>0.1</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26" t="s">
        <v>128</v>
      </c>
      <c r="BP16" s="626"/>
      <c r="BQ16" s="626"/>
      <c r="BR16" s="626"/>
      <c r="BS16" s="627" t="s">
        <v>238</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682</v>
      </c>
      <c r="CS16" s="624"/>
      <c r="CT16" s="624"/>
      <c r="CU16" s="624"/>
      <c r="CV16" s="624"/>
      <c r="CW16" s="624"/>
      <c r="CX16" s="624"/>
      <c r="CY16" s="625"/>
      <c r="CZ16" s="626">
        <v>0</v>
      </c>
      <c r="DA16" s="626"/>
      <c r="DB16" s="626"/>
      <c r="DC16" s="626"/>
      <c r="DD16" s="632" t="s">
        <v>238</v>
      </c>
      <c r="DE16" s="624"/>
      <c r="DF16" s="624"/>
      <c r="DG16" s="624"/>
      <c r="DH16" s="624"/>
      <c r="DI16" s="624"/>
      <c r="DJ16" s="624"/>
      <c r="DK16" s="624"/>
      <c r="DL16" s="624"/>
      <c r="DM16" s="624"/>
      <c r="DN16" s="624"/>
      <c r="DO16" s="624"/>
      <c r="DP16" s="625"/>
      <c r="DQ16" s="632">
        <v>341</v>
      </c>
      <c r="DR16" s="624"/>
      <c r="DS16" s="624"/>
      <c r="DT16" s="624"/>
      <c r="DU16" s="624"/>
      <c r="DV16" s="624"/>
      <c r="DW16" s="624"/>
      <c r="DX16" s="624"/>
      <c r="DY16" s="624"/>
      <c r="DZ16" s="624"/>
      <c r="EA16" s="624"/>
      <c r="EB16" s="624"/>
      <c r="EC16" s="633"/>
    </row>
    <row r="17" spans="2:133" ht="11.25" customHeight="1">
      <c r="B17" s="620" t="s">
        <v>265</v>
      </c>
      <c r="C17" s="621"/>
      <c r="D17" s="621"/>
      <c r="E17" s="621"/>
      <c r="F17" s="621"/>
      <c r="G17" s="621"/>
      <c r="H17" s="621"/>
      <c r="I17" s="621"/>
      <c r="J17" s="621"/>
      <c r="K17" s="621"/>
      <c r="L17" s="621"/>
      <c r="M17" s="621"/>
      <c r="N17" s="621"/>
      <c r="O17" s="621"/>
      <c r="P17" s="621"/>
      <c r="Q17" s="622"/>
      <c r="R17" s="623">
        <v>59067</v>
      </c>
      <c r="S17" s="624"/>
      <c r="T17" s="624"/>
      <c r="U17" s="624"/>
      <c r="V17" s="624"/>
      <c r="W17" s="624"/>
      <c r="X17" s="624"/>
      <c r="Y17" s="625"/>
      <c r="Z17" s="626">
        <v>0.6</v>
      </c>
      <c r="AA17" s="626"/>
      <c r="AB17" s="626"/>
      <c r="AC17" s="626"/>
      <c r="AD17" s="627">
        <v>59067</v>
      </c>
      <c r="AE17" s="627"/>
      <c r="AF17" s="627"/>
      <c r="AG17" s="627"/>
      <c r="AH17" s="627"/>
      <c r="AI17" s="627"/>
      <c r="AJ17" s="627"/>
      <c r="AK17" s="627"/>
      <c r="AL17" s="628">
        <v>1.1000000000000001</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244</v>
      </c>
      <c r="BP17" s="626"/>
      <c r="BQ17" s="626"/>
      <c r="BR17" s="626"/>
      <c r="BS17" s="627" t="s">
        <v>128</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822414</v>
      </c>
      <c r="CS17" s="624"/>
      <c r="CT17" s="624"/>
      <c r="CU17" s="624"/>
      <c r="CV17" s="624"/>
      <c r="CW17" s="624"/>
      <c r="CX17" s="624"/>
      <c r="CY17" s="625"/>
      <c r="CZ17" s="626">
        <v>8.1</v>
      </c>
      <c r="DA17" s="626"/>
      <c r="DB17" s="626"/>
      <c r="DC17" s="626"/>
      <c r="DD17" s="632" t="s">
        <v>238</v>
      </c>
      <c r="DE17" s="624"/>
      <c r="DF17" s="624"/>
      <c r="DG17" s="624"/>
      <c r="DH17" s="624"/>
      <c r="DI17" s="624"/>
      <c r="DJ17" s="624"/>
      <c r="DK17" s="624"/>
      <c r="DL17" s="624"/>
      <c r="DM17" s="624"/>
      <c r="DN17" s="624"/>
      <c r="DO17" s="624"/>
      <c r="DP17" s="625"/>
      <c r="DQ17" s="632">
        <v>822414</v>
      </c>
      <c r="DR17" s="624"/>
      <c r="DS17" s="624"/>
      <c r="DT17" s="624"/>
      <c r="DU17" s="624"/>
      <c r="DV17" s="624"/>
      <c r="DW17" s="624"/>
      <c r="DX17" s="624"/>
      <c r="DY17" s="624"/>
      <c r="DZ17" s="624"/>
      <c r="EA17" s="624"/>
      <c r="EB17" s="624"/>
      <c r="EC17" s="633"/>
    </row>
    <row r="18" spans="2:133" ht="11.25" customHeight="1">
      <c r="B18" s="620" t="s">
        <v>268</v>
      </c>
      <c r="C18" s="621"/>
      <c r="D18" s="621"/>
      <c r="E18" s="621"/>
      <c r="F18" s="621"/>
      <c r="G18" s="621"/>
      <c r="H18" s="621"/>
      <c r="I18" s="621"/>
      <c r="J18" s="621"/>
      <c r="K18" s="621"/>
      <c r="L18" s="621"/>
      <c r="M18" s="621"/>
      <c r="N18" s="621"/>
      <c r="O18" s="621"/>
      <c r="P18" s="621"/>
      <c r="Q18" s="622"/>
      <c r="R18" s="623">
        <v>17755</v>
      </c>
      <c r="S18" s="624"/>
      <c r="T18" s="624"/>
      <c r="U18" s="624"/>
      <c r="V18" s="624"/>
      <c r="W18" s="624"/>
      <c r="X18" s="624"/>
      <c r="Y18" s="625"/>
      <c r="Z18" s="626">
        <v>0.2</v>
      </c>
      <c r="AA18" s="626"/>
      <c r="AB18" s="626"/>
      <c r="AC18" s="626"/>
      <c r="AD18" s="627">
        <v>17755</v>
      </c>
      <c r="AE18" s="627"/>
      <c r="AF18" s="627"/>
      <c r="AG18" s="627"/>
      <c r="AH18" s="627"/>
      <c r="AI18" s="627"/>
      <c r="AJ18" s="627"/>
      <c r="AK18" s="627"/>
      <c r="AL18" s="628">
        <v>0.3</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128</v>
      </c>
      <c r="BP18" s="626"/>
      <c r="BQ18" s="626"/>
      <c r="BR18" s="626"/>
      <c r="BS18" s="627" t="s">
        <v>128</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128</v>
      </c>
      <c r="DE18" s="624"/>
      <c r="DF18" s="624"/>
      <c r="DG18" s="624"/>
      <c r="DH18" s="624"/>
      <c r="DI18" s="624"/>
      <c r="DJ18" s="624"/>
      <c r="DK18" s="624"/>
      <c r="DL18" s="624"/>
      <c r="DM18" s="624"/>
      <c r="DN18" s="624"/>
      <c r="DO18" s="624"/>
      <c r="DP18" s="625"/>
      <c r="DQ18" s="632" t="s">
        <v>128</v>
      </c>
      <c r="DR18" s="624"/>
      <c r="DS18" s="624"/>
      <c r="DT18" s="624"/>
      <c r="DU18" s="624"/>
      <c r="DV18" s="624"/>
      <c r="DW18" s="624"/>
      <c r="DX18" s="624"/>
      <c r="DY18" s="624"/>
      <c r="DZ18" s="624"/>
      <c r="EA18" s="624"/>
      <c r="EB18" s="624"/>
      <c r="EC18" s="633"/>
    </row>
    <row r="19" spans="2:133" ht="11.25" customHeight="1">
      <c r="B19" s="620" t="s">
        <v>271</v>
      </c>
      <c r="C19" s="621"/>
      <c r="D19" s="621"/>
      <c r="E19" s="621"/>
      <c r="F19" s="621"/>
      <c r="G19" s="621"/>
      <c r="H19" s="621"/>
      <c r="I19" s="621"/>
      <c r="J19" s="621"/>
      <c r="K19" s="621"/>
      <c r="L19" s="621"/>
      <c r="M19" s="621"/>
      <c r="N19" s="621"/>
      <c r="O19" s="621"/>
      <c r="P19" s="621"/>
      <c r="Q19" s="622"/>
      <c r="R19" s="623">
        <v>17717</v>
      </c>
      <c r="S19" s="624"/>
      <c r="T19" s="624"/>
      <c r="U19" s="624"/>
      <c r="V19" s="624"/>
      <c r="W19" s="624"/>
      <c r="X19" s="624"/>
      <c r="Y19" s="625"/>
      <c r="Z19" s="626">
        <v>0.2</v>
      </c>
      <c r="AA19" s="626"/>
      <c r="AB19" s="626"/>
      <c r="AC19" s="626"/>
      <c r="AD19" s="627">
        <v>17717</v>
      </c>
      <c r="AE19" s="627"/>
      <c r="AF19" s="627"/>
      <c r="AG19" s="627"/>
      <c r="AH19" s="627"/>
      <c r="AI19" s="627"/>
      <c r="AJ19" s="627"/>
      <c r="AK19" s="627"/>
      <c r="AL19" s="628">
        <v>0.3</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11947</v>
      </c>
      <c r="BH19" s="624"/>
      <c r="BI19" s="624"/>
      <c r="BJ19" s="624"/>
      <c r="BK19" s="624"/>
      <c r="BL19" s="624"/>
      <c r="BM19" s="624"/>
      <c r="BN19" s="625"/>
      <c r="BO19" s="626">
        <v>0.4</v>
      </c>
      <c r="BP19" s="626"/>
      <c r="BQ19" s="626"/>
      <c r="BR19" s="626"/>
      <c r="BS19" s="627" t="s">
        <v>238</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238</v>
      </c>
      <c r="DA19" s="626"/>
      <c r="DB19" s="626"/>
      <c r="DC19" s="626"/>
      <c r="DD19" s="632" t="s">
        <v>244</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c r="B20" s="636" t="s">
        <v>274</v>
      </c>
      <c r="C20" s="637"/>
      <c r="D20" s="637"/>
      <c r="E20" s="637"/>
      <c r="F20" s="637"/>
      <c r="G20" s="637"/>
      <c r="H20" s="637"/>
      <c r="I20" s="637"/>
      <c r="J20" s="637"/>
      <c r="K20" s="637"/>
      <c r="L20" s="637"/>
      <c r="M20" s="637"/>
      <c r="N20" s="637"/>
      <c r="O20" s="637"/>
      <c r="P20" s="637"/>
      <c r="Q20" s="638"/>
      <c r="R20" s="623">
        <v>38</v>
      </c>
      <c r="S20" s="624"/>
      <c r="T20" s="624"/>
      <c r="U20" s="624"/>
      <c r="V20" s="624"/>
      <c r="W20" s="624"/>
      <c r="X20" s="624"/>
      <c r="Y20" s="625"/>
      <c r="Z20" s="626">
        <v>0</v>
      </c>
      <c r="AA20" s="626"/>
      <c r="AB20" s="626"/>
      <c r="AC20" s="626"/>
      <c r="AD20" s="627">
        <v>38</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11947</v>
      </c>
      <c r="BH20" s="624"/>
      <c r="BI20" s="624"/>
      <c r="BJ20" s="624"/>
      <c r="BK20" s="624"/>
      <c r="BL20" s="624"/>
      <c r="BM20" s="624"/>
      <c r="BN20" s="625"/>
      <c r="BO20" s="626">
        <v>0.4</v>
      </c>
      <c r="BP20" s="626"/>
      <c r="BQ20" s="626"/>
      <c r="BR20" s="626"/>
      <c r="BS20" s="627" t="s">
        <v>244</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10144558</v>
      </c>
      <c r="CS20" s="624"/>
      <c r="CT20" s="624"/>
      <c r="CU20" s="624"/>
      <c r="CV20" s="624"/>
      <c r="CW20" s="624"/>
      <c r="CX20" s="624"/>
      <c r="CY20" s="625"/>
      <c r="CZ20" s="626">
        <v>100</v>
      </c>
      <c r="DA20" s="626"/>
      <c r="DB20" s="626"/>
      <c r="DC20" s="626"/>
      <c r="DD20" s="632">
        <v>624592</v>
      </c>
      <c r="DE20" s="624"/>
      <c r="DF20" s="624"/>
      <c r="DG20" s="624"/>
      <c r="DH20" s="624"/>
      <c r="DI20" s="624"/>
      <c r="DJ20" s="624"/>
      <c r="DK20" s="624"/>
      <c r="DL20" s="624"/>
      <c r="DM20" s="624"/>
      <c r="DN20" s="624"/>
      <c r="DO20" s="624"/>
      <c r="DP20" s="625"/>
      <c r="DQ20" s="632">
        <v>7297724</v>
      </c>
      <c r="DR20" s="624"/>
      <c r="DS20" s="624"/>
      <c r="DT20" s="624"/>
      <c r="DU20" s="624"/>
      <c r="DV20" s="624"/>
      <c r="DW20" s="624"/>
      <c r="DX20" s="624"/>
      <c r="DY20" s="624"/>
      <c r="DZ20" s="624"/>
      <c r="EA20" s="624"/>
      <c r="EB20" s="624"/>
      <c r="EC20" s="633"/>
    </row>
    <row r="21" spans="2:133" ht="11.25" customHeight="1">
      <c r="B21" s="620" t="s">
        <v>277</v>
      </c>
      <c r="C21" s="621"/>
      <c r="D21" s="621"/>
      <c r="E21" s="621"/>
      <c r="F21" s="621"/>
      <c r="G21" s="621"/>
      <c r="H21" s="621"/>
      <c r="I21" s="621"/>
      <c r="J21" s="621"/>
      <c r="K21" s="621"/>
      <c r="L21" s="621"/>
      <c r="M21" s="621"/>
      <c r="N21" s="621"/>
      <c r="O21" s="621"/>
      <c r="P21" s="621"/>
      <c r="Q21" s="622"/>
      <c r="R21" s="623">
        <v>2329212</v>
      </c>
      <c r="S21" s="624"/>
      <c r="T21" s="624"/>
      <c r="U21" s="624"/>
      <c r="V21" s="624"/>
      <c r="W21" s="624"/>
      <c r="X21" s="624"/>
      <c r="Y21" s="625"/>
      <c r="Z21" s="626">
        <v>22.3</v>
      </c>
      <c r="AA21" s="626"/>
      <c r="AB21" s="626"/>
      <c r="AC21" s="626"/>
      <c r="AD21" s="627">
        <v>1749828</v>
      </c>
      <c r="AE21" s="627"/>
      <c r="AF21" s="627"/>
      <c r="AG21" s="627"/>
      <c r="AH21" s="627"/>
      <c r="AI21" s="627"/>
      <c r="AJ21" s="627"/>
      <c r="AK21" s="627"/>
      <c r="AL21" s="628">
        <v>31.8</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v>11947</v>
      </c>
      <c r="BH21" s="624"/>
      <c r="BI21" s="624"/>
      <c r="BJ21" s="624"/>
      <c r="BK21" s="624"/>
      <c r="BL21" s="624"/>
      <c r="BM21" s="624"/>
      <c r="BN21" s="625"/>
      <c r="BO21" s="626">
        <v>0.4</v>
      </c>
      <c r="BP21" s="626"/>
      <c r="BQ21" s="626"/>
      <c r="BR21" s="626"/>
      <c r="BS21" s="627" t="s">
        <v>128</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279</v>
      </c>
      <c r="C22" s="621"/>
      <c r="D22" s="621"/>
      <c r="E22" s="621"/>
      <c r="F22" s="621"/>
      <c r="G22" s="621"/>
      <c r="H22" s="621"/>
      <c r="I22" s="621"/>
      <c r="J22" s="621"/>
      <c r="K22" s="621"/>
      <c r="L22" s="621"/>
      <c r="M22" s="621"/>
      <c r="N22" s="621"/>
      <c r="O22" s="621"/>
      <c r="P22" s="621"/>
      <c r="Q22" s="622"/>
      <c r="R22" s="623">
        <v>1749828</v>
      </c>
      <c r="S22" s="624"/>
      <c r="T22" s="624"/>
      <c r="U22" s="624"/>
      <c r="V22" s="624"/>
      <c r="W22" s="624"/>
      <c r="X22" s="624"/>
      <c r="Y22" s="625"/>
      <c r="Z22" s="626">
        <v>16.7</v>
      </c>
      <c r="AA22" s="626"/>
      <c r="AB22" s="626"/>
      <c r="AC22" s="626"/>
      <c r="AD22" s="627">
        <v>1749828</v>
      </c>
      <c r="AE22" s="627"/>
      <c r="AF22" s="627"/>
      <c r="AG22" s="627"/>
      <c r="AH22" s="627"/>
      <c r="AI22" s="627"/>
      <c r="AJ22" s="627"/>
      <c r="AK22" s="627"/>
      <c r="AL22" s="628">
        <v>31.8</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128</v>
      </c>
      <c r="BH22" s="624"/>
      <c r="BI22" s="624"/>
      <c r="BJ22" s="624"/>
      <c r="BK22" s="624"/>
      <c r="BL22" s="624"/>
      <c r="BM22" s="624"/>
      <c r="BN22" s="625"/>
      <c r="BO22" s="626" t="s">
        <v>128</v>
      </c>
      <c r="BP22" s="626"/>
      <c r="BQ22" s="626"/>
      <c r="BR22" s="626"/>
      <c r="BS22" s="627" t="s">
        <v>128</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282</v>
      </c>
      <c r="C23" s="621"/>
      <c r="D23" s="621"/>
      <c r="E23" s="621"/>
      <c r="F23" s="621"/>
      <c r="G23" s="621"/>
      <c r="H23" s="621"/>
      <c r="I23" s="621"/>
      <c r="J23" s="621"/>
      <c r="K23" s="621"/>
      <c r="L23" s="621"/>
      <c r="M23" s="621"/>
      <c r="N23" s="621"/>
      <c r="O23" s="621"/>
      <c r="P23" s="621"/>
      <c r="Q23" s="622"/>
      <c r="R23" s="623">
        <v>352690</v>
      </c>
      <c r="S23" s="624"/>
      <c r="T23" s="624"/>
      <c r="U23" s="624"/>
      <c r="V23" s="624"/>
      <c r="W23" s="624"/>
      <c r="X23" s="624"/>
      <c r="Y23" s="625"/>
      <c r="Z23" s="626">
        <v>3.4</v>
      </c>
      <c r="AA23" s="626"/>
      <c r="AB23" s="626"/>
      <c r="AC23" s="626"/>
      <c r="AD23" s="627" t="s">
        <v>128</v>
      </c>
      <c r="AE23" s="627"/>
      <c r="AF23" s="627"/>
      <c r="AG23" s="627"/>
      <c r="AH23" s="627"/>
      <c r="AI23" s="627"/>
      <c r="AJ23" s="627"/>
      <c r="AK23" s="627"/>
      <c r="AL23" s="628" t="s">
        <v>238</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t="s">
        <v>128</v>
      </c>
      <c r="BH23" s="624"/>
      <c r="BI23" s="624"/>
      <c r="BJ23" s="624"/>
      <c r="BK23" s="624"/>
      <c r="BL23" s="624"/>
      <c r="BM23" s="624"/>
      <c r="BN23" s="625"/>
      <c r="BO23" s="626" t="s">
        <v>128</v>
      </c>
      <c r="BP23" s="626"/>
      <c r="BQ23" s="626"/>
      <c r="BR23" s="626"/>
      <c r="BS23" s="627" t="s">
        <v>238</v>
      </c>
      <c r="BT23" s="627"/>
      <c r="BU23" s="627"/>
      <c r="BV23" s="627"/>
      <c r="BW23" s="627"/>
      <c r="BX23" s="627"/>
      <c r="BY23" s="627"/>
      <c r="BZ23" s="627"/>
      <c r="CA23" s="627"/>
      <c r="CB23" s="631"/>
      <c r="CD23" s="605" t="s">
        <v>221</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2" t="s">
        <v>287</v>
      </c>
      <c r="DM23" s="653"/>
      <c r="DN23" s="653"/>
      <c r="DO23" s="653"/>
      <c r="DP23" s="653"/>
      <c r="DQ23" s="653"/>
      <c r="DR23" s="653"/>
      <c r="DS23" s="653"/>
      <c r="DT23" s="653"/>
      <c r="DU23" s="653"/>
      <c r="DV23" s="654"/>
      <c r="DW23" s="605" t="s">
        <v>288</v>
      </c>
      <c r="DX23" s="606"/>
      <c r="DY23" s="606"/>
      <c r="DZ23" s="606"/>
      <c r="EA23" s="606"/>
      <c r="EB23" s="606"/>
      <c r="EC23" s="607"/>
    </row>
    <row r="24" spans="2:133" ht="11.25" customHeight="1">
      <c r="B24" s="620" t="s">
        <v>289</v>
      </c>
      <c r="C24" s="621"/>
      <c r="D24" s="621"/>
      <c r="E24" s="621"/>
      <c r="F24" s="621"/>
      <c r="G24" s="621"/>
      <c r="H24" s="621"/>
      <c r="I24" s="621"/>
      <c r="J24" s="621"/>
      <c r="K24" s="621"/>
      <c r="L24" s="621"/>
      <c r="M24" s="621"/>
      <c r="N24" s="621"/>
      <c r="O24" s="621"/>
      <c r="P24" s="621"/>
      <c r="Q24" s="622"/>
      <c r="R24" s="623">
        <v>226694</v>
      </c>
      <c r="S24" s="624"/>
      <c r="T24" s="624"/>
      <c r="U24" s="624"/>
      <c r="V24" s="624"/>
      <c r="W24" s="624"/>
      <c r="X24" s="624"/>
      <c r="Y24" s="625"/>
      <c r="Z24" s="626">
        <v>2.2000000000000002</v>
      </c>
      <c r="AA24" s="626"/>
      <c r="AB24" s="626"/>
      <c r="AC24" s="626"/>
      <c r="AD24" s="627" t="s">
        <v>238</v>
      </c>
      <c r="AE24" s="627"/>
      <c r="AF24" s="627"/>
      <c r="AG24" s="627"/>
      <c r="AH24" s="627"/>
      <c r="AI24" s="627"/>
      <c r="AJ24" s="627"/>
      <c r="AK24" s="627"/>
      <c r="AL24" s="628" t="s">
        <v>128</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128</v>
      </c>
      <c r="BH24" s="624"/>
      <c r="BI24" s="624"/>
      <c r="BJ24" s="624"/>
      <c r="BK24" s="624"/>
      <c r="BL24" s="624"/>
      <c r="BM24" s="624"/>
      <c r="BN24" s="625"/>
      <c r="BO24" s="626" t="s">
        <v>128</v>
      </c>
      <c r="BP24" s="626"/>
      <c r="BQ24" s="626"/>
      <c r="BR24" s="626"/>
      <c r="BS24" s="627" t="s">
        <v>128</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3854407</v>
      </c>
      <c r="CS24" s="613"/>
      <c r="CT24" s="613"/>
      <c r="CU24" s="613"/>
      <c r="CV24" s="613"/>
      <c r="CW24" s="613"/>
      <c r="CX24" s="613"/>
      <c r="CY24" s="614"/>
      <c r="CZ24" s="617">
        <v>38</v>
      </c>
      <c r="DA24" s="618"/>
      <c r="DB24" s="618"/>
      <c r="DC24" s="634"/>
      <c r="DD24" s="655">
        <v>2647854</v>
      </c>
      <c r="DE24" s="613"/>
      <c r="DF24" s="613"/>
      <c r="DG24" s="613"/>
      <c r="DH24" s="613"/>
      <c r="DI24" s="613"/>
      <c r="DJ24" s="613"/>
      <c r="DK24" s="614"/>
      <c r="DL24" s="655">
        <v>2572550</v>
      </c>
      <c r="DM24" s="613"/>
      <c r="DN24" s="613"/>
      <c r="DO24" s="613"/>
      <c r="DP24" s="613"/>
      <c r="DQ24" s="613"/>
      <c r="DR24" s="613"/>
      <c r="DS24" s="613"/>
      <c r="DT24" s="613"/>
      <c r="DU24" s="613"/>
      <c r="DV24" s="614"/>
      <c r="DW24" s="617">
        <v>45.6</v>
      </c>
      <c r="DX24" s="618"/>
      <c r="DY24" s="618"/>
      <c r="DZ24" s="618"/>
      <c r="EA24" s="618"/>
      <c r="EB24" s="618"/>
      <c r="EC24" s="619"/>
    </row>
    <row r="25" spans="2:133" ht="11.25" customHeight="1">
      <c r="B25" s="620" t="s">
        <v>292</v>
      </c>
      <c r="C25" s="621"/>
      <c r="D25" s="621"/>
      <c r="E25" s="621"/>
      <c r="F25" s="621"/>
      <c r="G25" s="621"/>
      <c r="H25" s="621"/>
      <c r="I25" s="621"/>
      <c r="J25" s="621"/>
      <c r="K25" s="621"/>
      <c r="L25" s="621"/>
      <c r="M25" s="621"/>
      <c r="N25" s="621"/>
      <c r="O25" s="621"/>
      <c r="P25" s="621"/>
      <c r="Q25" s="622"/>
      <c r="R25" s="623">
        <v>6084348</v>
      </c>
      <c r="S25" s="624"/>
      <c r="T25" s="624"/>
      <c r="U25" s="624"/>
      <c r="V25" s="624"/>
      <c r="W25" s="624"/>
      <c r="X25" s="624"/>
      <c r="Y25" s="625"/>
      <c r="Z25" s="626">
        <v>58.2</v>
      </c>
      <c r="AA25" s="626"/>
      <c r="AB25" s="626"/>
      <c r="AC25" s="626"/>
      <c r="AD25" s="627">
        <v>5504964</v>
      </c>
      <c r="AE25" s="627"/>
      <c r="AF25" s="627"/>
      <c r="AG25" s="627"/>
      <c r="AH25" s="627"/>
      <c r="AI25" s="627"/>
      <c r="AJ25" s="627"/>
      <c r="AK25" s="627"/>
      <c r="AL25" s="628">
        <v>99.9</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128</v>
      </c>
      <c r="BP25" s="626"/>
      <c r="BQ25" s="626"/>
      <c r="BR25" s="626"/>
      <c r="BS25" s="627" t="s">
        <v>244</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1509841</v>
      </c>
      <c r="CS25" s="644"/>
      <c r="CT25" s="644"/>
      <c r="CU25" s="644"/>
      <c r="CV25" s="644"/>
      <c r="CW25" s="644"/>
      <c r="CX25" s="644"/>
      <c r="CY25" s="645"/>
      <c r="CZ25" s="628">
        <v>14.9</v>
      </c>
      <c r="DA25" s="656"/>
      <c r="DB25" s="656"/>
      <c r="DC25" s="658"/>
      <c r="DD25" s="632">
        <v>1418766</v>
      </c>
      <c r="DE25" s="644"/>
      <c r="DF25" s="644"/>
      <c r="DG25" s="644"/>
      <c r="DH25" s="644"/>
      <c r="DI25" s="644"/>
      <c r="DJ25" s="644"/>
      <c r="DK25" s="645"/>
      <c r="DL25" s="632">
        <v>1386181</v>
      </c>
      <c r="DM25" s="644"/>
      <c r="DN25" s="644"/>
      <c r="DO25" s="644"/>
      <c r="DP25" s="644"/>
      <c r="DQ25" s="644"/>
      <c r="DR25" s="644"/>
      <c r="DS25" s="644"/>
      <c r="DT25" s="644"/>
      <c r="DU25" s="644"/>
      <c r="DV25" s="645"/>
      <c r="DW25" s="628">
        <v>24.6</v>
      </c>
      <c r="DX25" s="656"/>
      <c r="DY25" s="656"/>
      <c r="DZ25" s="656"/>
      <c r="EA25" s="656"/>
      <c r="EB25" s="656"/>
      <c r="EC25" s="657"/>
    </row>
    <row r="26" spans="2:133" ht="11.25" customHeight="1">
      <c r="B26" s="620" t="s">
        <v>295</v>
      </c>
      <c r="C26" s="621"/>
      <c r="D26" s="621"/>
      <c r="E26" s="621"/>
      <c r="F26" s="621"/>
      <c r="G26" s="621"/>
      <c r="H26" s="621"/>
      <c r="I26" s="621"/>
      <c r="J26" s="621"/>
      <c r="K26" s="621"/>
      <c r="L26" s="621"/>
      <c r="M26" s="621"/>
      <c r="N26" s="621"/>
      <c r="O26" s="621"/>
      <c r="P26" s="621"/>
      <c r="Q26" s="622"/>
      <c r="R26" s="623">
        <v>2381</v>
      </c>
      <c r="S26" s="624"/>
      <c r="T26" s="624"/>
      <c r="U26" s="624"/>
      <c r="V26" s="624"/>
      <c r="W26" s="624"/>
      <c r="X26" s="624"/>
      <c r="Y26" s="625"/>
      <c r="Z26" s="626">
        <v>0</v>
      </c>
      <c r="AA26" s="626"/>
      <c r="AB26" s="626"/>
      <c r="AC26" s="626"/>
      <c r="AD26" s="627">
        <v>2381</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128</v>
      </c>
      <c r="BP26" s="626"/>
      <c r="BQ26" s="626"/>
      <c r="BR26" s="626"/>
      <c r="BS26" s="627" t="s">
        <v>244</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828496</v>
      </c>
      <c r="CS26" s="624"/>
      <c r="CT26" s="624"/>
      <c r="CU26" s="624"/>
      <c r="CV26" s="624"/>
      <c r="CW26" s="624"/>
      <c r="CX26" s="624"/>
      <c r="CY26" s="625"/>
      <c r="CZ26" s="628">
        <v>8.1999999999999993</v>
      </c>
      <c r="DA26" s="656"/>
      <c r="DB26" s="656"/>
      <c r="DC26" s="658"/>
      <c r="DD26" s="632">
        <v>776820</v>
      </c>
      <c r="DE26" s="624"/>
      <c r="DF26" s="624"/>
      <c r="DG26" s="624"/>
      <c r="DH26" s="624"/>
      <c r="DI26" s="624"/>
      <c r="DJ26" s="624"/>
      <c r="DK26" s="625"/>
      <c r="DL26" s="632" t="s">
        <v>238</v>
      </c>
      <c r="DM26" s="624"/>
      <c r="DN26" s="624"/>
      <c r="DO26" s="624"/>
      <c r="DP26" s="624"/>
      <c r="DQ26" s="624"/>
      <c r="DR26" s="624"/>
      <c r="DS26" s="624"/>
      <c r="DT26" s="624"/>
      <c r="DU26" s="624"/>
      <c r="DV26" s="625"/>
      <c r="DW26" s="628" t="s">
        <v>238</v>
      </c>
      <c r="DX26" s="656"/>
      <c r="DY26" s="656"/>
      <c r="DZ26" s="656"/>
      <c r="EA26" s="656"/>
      <c r="EB26" s="656"/>
      <c r="EC26" s="657"/>
    </row>
    <row r="27" spans="2:133" ht="11.25" customHeight="1">
      <c r="B27" s="620" t="s">
        <v>298</v>
      </c>
      <c r="C27" s="621"/>
      <c r="D27" s="621"/>
      <c r="E27" s="621"/>
      <c r="F27" s="621"/>
      <c r="G27" s="621"/>
      <c r="H27" s="621"/>
      <c r="I27" s="621"/>
      <c r="J27" s="621"/>
      <c r="K27" s="621"/>
      <c r="L27" s="621"/>
      <c r="M27" s="621"/>
      <c r="N27" s="621"/>
      <c r="O27" s="621"/>
      <c r="P27" s="621"/>
      <c r="Q27" s="622"/>
      <c r="R27" s="623">
        <v>28972</v>
      </c>
      <c r="S27" s="624"/>
      <c r="T27" s="624"/>
      <c r="U27" s="624"/>
      <c r="V27" s="624"/>
      <c r="W27" s="624"/>
      <c r="X27" s="624"/>
      <c r="Y27" s="625"/>
      <c r="Z27" s="626">
        <v>0.3</v>
      </c>
      <c r="AA27" s="626"/>
      <c r="AB27" s="626"/>
      <c r="AC27" s="626"/>
      <c r="AD27" s="627">
        <v>119</v>
      </c>
      <c r="AE27" s="627"/>
      <c r="AF27" s="627"/>
      <c r="AG27" s="627"/>
      <c r="AH27" s="627"/>
      <c r="AI27" s="627"/>
      <c r="AJ27" s="627"/>
      <c r="AK27" s="627"/>
      <c r="AL27" s="628">
        <v>0</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3062278</v>
      </c>
      <c r="BH27" s="624"/>
      <c r="BI27" s="624"/>
      <c r="BJ27" s="624"/>
      <c r="BK27" s="624"/>
      <c r="BL27" s="624"/>
      <c r="BM27" s="624"/>
      <c r="BN27" s="625"/>
      <c r="BO27" s="626">
        <v>100</v>
      </c>
      <c r="BP27" s="626"/>
      <c r="BQ27" s="626"/>
      <c r="BR27" s="626"/>
      <c r="BS27" s="627">
        <v>157987</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1522152</v>
      </c>
      <c r="CS27" s="644"/>
      <c r="CT27" s="644"/>
      <c r="CU27" s="644"/>
      <c r="CV27" s="644"/>
      <c r="CW27" s="644"/>
      <c r="CX27" s="644"/>
      <c r="CY27" s="645"/>
      <c r="CZ27" s="628">
        <v>15</v>
      </c>
      <c r="DA27" s="656"/>
      <c r="DB27" s="656"/>
      <c r="DC27" s="658"/>
      <c r="DD27" s="632">
        <v>406674</v>
      </c>
      <c r="DE27" s="644"/>
      <c r="DF27" s="644"/>
      <c r="DG27" s="644"/>
      <c r="DH27" s="644"/>
      <c r="DI27" s="644"/>
      <c r="DJ27" s="644"/>
      <c r="DK27" s="645"/>
      <c r="DL27" s="632">
        <v>363955</v>
      </c>
      <c r="DM27" s="644"/>
      <c r="DN27" s="644"/>
      <c r="DO27" s="644"/>
      <c r="DP27" s="644"/>
      <c r="DQ27" s="644"/>
      <c r="DR27" s="644"/>
      <c r="DS27" s="644"/>
      <c r="DT27" s="644"/>
      <c r="DU27" s="644"/>
      <c r="DV27" s="645"/>
      <c r="DW27" s="628">
        <v>6.5</v>
      </c>
      <c r="DX27" s="656"/>
      <c r="DY27" s="656"/>
      <c r="DZ27" s="656"/>
      <c r="EA27" s="656"/>
      <c r="EB27" s="656"/>
      <c r="EC27" s="657"/>
    </row>
    <row r="28" spans="2:133" ht="11.25" customHeight="1">
      <c r="B28" s="620" t="s">
        <v>301</v>
      </c>
      <c r="C28" s="621"/>
      <c r="D28" s="621"/>
      <c r="E28" s="621"/>
      <c r="F28" s="621"/>
      <c r="G28" s="621"/>
      <c r="H28" s="621"/>
      <c r="I28" s="621"/>
      <c r="J28" s="621"/>
      <c r="K28" s="621"/>
      <c r="L28" s="621"/>
      <c r="M28" s="621"/>
      <c r="N28" s="621"/>
      <c r="O28" s="621"/>
      <c r="P28" s="621"/>
      <c r="Q28" s="622"/>
      <c r="R28" s="623">
        <v>22990</v>
      </c>
      <c r="S28" s="624"/>
      <c r="T28" s="624"/>
      <c r="U28" s="624"/>
      <c r="V28" s="624"/>
      <c r="W28" s="624"/>
      <c r="X28" s="624"/>
      <c r="Y28" s="625"/>
      <c r="Z28" s="626">
        <v>0.2</v>
      </c>
      <c r="AA28" s="626"/>
      <c r="AB28" s="626"/>
      <c r="AC28" s="626"/>
      <c r="AD28" s="627" t="s">
        <v>128</v>
      </c>
      <c r="AE28" s="627"/>
      <c r="AF28" s="627"/>
      <c r="AG28" s="627"/>
      <c r="AH28" s="627"/>
      <c r="AI28" s="627"/>
      <c r="AJ28" s="627"/>
      <c r="AK28" s="627"/>
      <c r="AL28" s="628" t="s">
        <v>238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822414</v>
      </c>
      <c r="CS28" s="624"/>
      <c r="CT28" s="624"/>
      <c r="CU28" s="624"/>
      <c r="CV28" s="624"/>
      <c r="CW28" s="624"/>
      <c r="CX28" s="624"/>
      <c r="CY28" s="625"/>
      <c r="CZ28" s="628">
        <v>8.1</v>
      </c>
      <c r="DA28" s="656"/>
      <c r="DB28" s="656"/>
      <c r="DC28" s="658"/>
      <c r="DD28" s="632">
        <v>822414</v>
      </c>
      <c r="DE28" s="624"/>
      <c r="DF28" s="624"/>
      <c r="DG28" s="624"/>
      <c r="DH28" s="624"/>
      <c r="DI28" s="624"/>
      <c r="DJ28" s="624"/>
      <c r="DK28" s="625"/>
      <c r="DL28" s="632">
        <v>822414</v>
      </c>
      <c r="DM28" s="624"/>
      <c r="DN28" s="624"/>
      <c r="DO28" s="624"/>
      <c r="DP28" s="624"/>
      <c r="DQ28" s="624"/>
      <c r="DR28" s="624"/>
      <c r="DS28" s="624"/>
      <c r="DT28" s="624"/>
      <c r="DU28" s="624"/>
      <c r="DV28" s="625"/>
      <c r="DW28" s="628">
        <v>14.6</v>
      </c>
      <c r="DX28" s="656"/>
      <c r="DY28" s="656"/>
      <c r="DZ28" s="656"/>
      <c r="EA28" s="656"/>
      <c r="EB28" s="656"/>
      <c r="EC28" s="657"/>
    </row>
    <row r="29" spans="2:133" ht="11.25" customHeight="1">
      <c r="B29" s="620" t="s">
        <v>303</v>
      </c>
      <c r="C29" s="621"/>
      <c r="D29" s="621"/>
      <c r="E29" s="621"/>
      <c r="F29" s="621"/>
      <c r="G29" s="621"/>
      <c r="H29" s="621"/>
      <c r="I29" s="621"/>
      <c r="J29" s="621"/>
      <c r="K29" s="621"/>
      <c r="L29" s="621"/>
      <c r="M29" s="621"/>
      <c r="N29" s="621"/>
      <c r="O29" s="621"/>
      <c r="P29" s="621"/>
      <c r="Q29" s="622"/>
      <c r="R29" s="623">
        <v>8505</v>
      </c>
      <c r="S29" s="624"/>
      <c r="T29" s="624"/>
      <c r="U29" s="624"/>
      <c r="V29" s="624"/>
      <c r="W29" s="624"/>
      <c r="X29" s="624"/>
      <c r="Y29" s="625"/>
      <c r="Z29" s="626">
        <v>0.1</v>
      </c>
      <c r="AA29" s="626"/>
      <c r="AB29" s="626"/>
      <c r="AC29" s="626"/>
      <c r="AD29" s="627" t="s">
        <v>238</v>
      </c>
      <c r="AE29" s="627"/>
      <c r="AF29" s="627"/>
      <c r="AG29" s="627"/>
      <c r="AH29" s="627"/>
      <c r="AI29" s="627"/>
      <c r="AJ29" s="627"/>
      <c r="AK29" s="627"/>
      <c r="AL29" s="628" t="s">
        <v>128</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72</v>
      </c>
      <c r="CG29" s="621"/>
      <c r="CH29" s="621"/>
      <c r="CI29" s="621"/>
      <c r="CJ29" s="621"/>
      <c r="CK29" s="621"/>
      <c r="CL29" s="621"/>
      <c r="CM29" s="621"/>
      <c r="CN29" s="621"/>
      <c r="CO29" s="621"/>
      <c r="CP29" s="621"/>
      <c r="CQ29" s="622"/>
      <c r="CR29" s="623">
        <v>822414</v>
      </c>
      <c r="CS29" s="644"/>
      <c r="CT29" s="644"/>
      <c r="CU29" s="644"/>
      <c r="CV29" s="644"/>
      <c r="CW29" s="644"/>
      <c r="CX29" s="644"/>
      <c r="CY29" s="645"/>
      <c r="CZ29" s="628">
        <v>8.1</v>
      </c>
      <c r="DA29" s="656"/>
      <c r="DB29" s="656"/>
      <c r="DC29" s="658"/>
      <c r="DD29" s="632">
        <v>822414</v>
      </c>
      <c r="DE29" s="644"/>
      <c r="DF29" s="644"/>
      <c r="DG29" s="644"/>
      <c r="DH29" s="644"/>
      <c r="DI29" s="644"/>
      <c r="DJ29" s="644"/>
      <c r="DK29" s="645"/>
      <c r="DL29" s="632">
        <v>822414</v>
      </c>
      <c r="DM29" s="644"/>
      <c r="DN29" s="644"/>
      <c r="DO29" s="644"/>
      <c r="DP29" s="644"/>
      <c r="DQ29" s="644"/>
      <c r="DR29" s="644"/>
      <c r="DS29" s="644"/>
      <c r="DT29" s="644"/>
      <c r="DU29" s="644"/>
      <c r="DV29" s="645"/>
      <c r="DW29" s="628">
        <v>14.6</v>
      </c>
      <c r="DX29" s="656"/>
      <c r="DY29" s="656"/>
      <c r="DZ29" s="656"/>
      <c r="EA29" s="656"/>
      <c r="EB29" s="656"/>
      <c r="EC29" s="657"/>
    </row>
    <row r="30" spans="2:133" ht="11.25" customHeight="1">
      <c r="B30" s="620" t="s">
        <v>305</v>
      </c>
      <c r="C30" s="621"/>
      <c r="D30" s="621"/>
      <c r="E30" s="621"/>
      <c r="F30" s="621"/>
      <c r="G30" s="621"/>
      <c r="H30" s="621"/>
      <c r="I30" s="621"/>
      <c r="J30" s="621"/>
      <c r="K30" s="621"/>
      <c r="L30" s="621"/>
      <c r="M30" s="621"/>
      <c r="N30" s="621"/>
      <c r="O30" s="621"/>
      <c r="P30" s="621"/>
      <c r="Q30" s="622"/>
      <c r="R30" s="623">
        <v>1396070</v>
      </c>
      <c r="S30" s="624"/>
      <c r="T30" s="624"/>
      <c r="U30" s="624"/>
      <c r="V30" s="624"/>
      <c r="W30" s="624"/>
      <c r="X30" s="624"/>
      <c r="Y30" s="625"/>
      <c r="Z30" s="626">
        <v>13.4</v>
      </c>
      <c r="AA30" s="626"/>
      <c r="AB30" s="626"/>
      <c r="AC30" s="626"/>
      <c r="AD30" s="627" t="s">
        <v>238</v>
      </c>
      <c r="AE30" s="627"/>
      <c r="AF30" s="627"/>
      <c r="AG30" s="627"/>
      <c r="AH30" s="627"/>
      <c r="AI30" s="627"/>
      <c r="AJ30" s="627"/>
      <c r="AK30" s="627"/>
      <c r="AL30" s="628" t="s">
        <v>128</v>
      </c>
      <c r="AM30" s="629"/>
      <c r="AN30" s="629"/>
      <c r="AO30" s="630"/>
      <c r="AP30" s="605" t="s">
        <v>221</v>
      </c>
      <c r="AQ30" s="606"/>
      <c r="AR30" s="606"/>
      <c r="AS30" s="606"/>
      <c r="AT30" s="606"/>
      <c r="AU30" s="606"/>
      <c r="AV30" s="606"/>
      <c r="AW30" s="606"/>
      <c r="AX30" s="606"/>
      <c r="AY30" s="606"/>
      <c r="AZ30" s="606"/>
      <c r="BA30" s="606"/>
      <c r="BB30" s="606"/>
      <c r="BC30" s="606"/>
      <c r="BD30" s="606"/>
      <c r="BE30" s="606"/>
      <c r="BF30" s="607"/>
      <c r="BG30" s="605" t="s">
        <v>306</v>
      </c>
      <c r="BH30" s="659"/>
      <c r="BI30" s="659"/>
      <c r="BJ30" s="659"/>
      <c r="BK30" s="659"/>
      <c r="BL30" s="659"/>
      <c r="BM30" s="659"/>
      <c r="BN30" s="659"/>
      <c r="BO30" s="659"/>
      <c r="BP30" s="659"/>
      <c r="BQ30" s="660"/>
      <c r="BR30" s="605" t="s">
        <v>307</v>
      </c>
      <c r="BS30" s="659"/>
      <c r="BT30" s="659"/>
      <c r="BU30" s="659"/>
      <c r="BV30" s="659"/>
      <c r="BW30" s="659"/>
      <c r="BX30" s="659"/>
      <c r="BY30" s="659"/>
      <c r="BZ30" s="659"/>
      <c r="CA30" s="659"/>
      <c r="CB30" s="660"/>
      <c r="CD30" s="663"/>
      <c r="CE30" s="664"/>
      <c r="CF30" s="620" t="s">
        <v>308</v>
      </c>
      <c r="CG30" s="621"/>
      <c r="CH30" s="621"/>
      <c r="CI30" s="621"/>
      <c r="CJ30" s="621"/>
      <c r="CK30" s="621"/>
      <c r="CL30" s="621"/>
      <c r="CM30" s="621"/>
      <c r="CN30" s="621"/>
      <c r="CO30" s="621"/>
      <c r="CP30" s="621"/>
      <c r="CQ30" s="622"/>
      <c r="CR30" s="623">
        <v>795076</v>
      </c>
      <c r="CS30" s="624"/>
      <c r="CT30" s="624"/>
      <c r="CU30" s="624"/>
      <c r="CV30" s="624"/>
      <c r="CW30" s="624"/>
      <c r="CX30" s="624"/>
      <c r="CY30" s="625"/>
      <c r="CZ30" s="628">
        <v>7.8</v>
      </c>
      <c r="DA30" s="656"/>
      <c r="DB30" s="656"/>
      <c r="DC30" s="658"/>
      <c r="DD30" s="632">
        <v>795076</v>
      </c>
      <c r="DE30" s="624"/>
      <c r="DF30" s="624"/>
      <c r="DG30" s="624"/>
      <c r="DH30" s="624"/>
      <c r="DI30" s="624"/>
      <c r="DJ30" s="624"/>
      <c r="DK30" s="625"/>
      <c r="DL30" s="632">
        <v>795076</v>
      </c>
      <c r="DM30" s="624"/>
      <c r="DN30" s="624"/>
      <c r="DO30" s="624"/>
      <c r="DP30" s="624"/>
      <c r="DQ30" s="624"/>
      <c r="DR30" s="624"/>
      <c r="DS30" s="624"/>
      <c r="DT30" s="624"/>
      <c r="DU30" s="624"/>
      <c r="DV30" s="625"/>
      <c r="DW30" s="628">
        <v>14.1</v>
      </c>
      <c r="DX30" s="656"/>
      <c r="DY30" s="656"/>
      <c r="DZ30" s="656"/>
      <c r="EA30" s="656"/>
      <c r="EB30" s="656"/>
      <c r="EC30" s="657"/>
    </row>
    <row r="31" spans="2:133" ht="11.25" customHeight="1">
      <c r="B31" s="636" t="s">
        <v>309</v>
      </c>
      <c r="C31" s="637"/>
      <c r="D31" s="637"/>
      <c r="E31" s="637"/>
      <c r="F31" s="637"/>
      <c r="G31" s="637"/>
      <c r="H31" s="637"/>
      <c r="I31" s="637"/>
      <c r="J31" s="637"/>
      <c r="K31" s="637"/>
      <c r="L31" s="637"/>
      <c r="M31" s="637"/>
      <c r="N31" s="637"/>
      <c r="O31" s="637"/>
      <c r="P31" s="637"/>
      <c r="Q31" s="638"/>
      <c r="R31" s="623" t="s">
        <v>244</v>
      </c>
      <c r="S31" s="624"/>
      <c r="T31" s="624"/>
      <c r="U31" s="624"/>
      <c r="V31" s="624"/>
      <c r="W31" s="624"/>
      <c r="X31" s="624"/>
      <c r="Y31" s="625"/>
      <c r="Z31" s="626" t="s">
        <v>244</v>
      </c>
      <c r="AA31" s="626"/>
      <c r="AB31" s="626"/>
      <c r="AC31" s="626"/>
      <c r="AD31" s="627" t="s">
        <v>128</v>
      </c>
      <c r="AE31" s="627"/>
      <c r="AF31" s="627"/>
      <c r="AG31" s="627"/>
      <c r="AH31" s="627"/>
      <c r="AI31" s="627"/>
      <c r="AJ31" s="627"/>
      <c r="AK31" s="627"/>
      <c r="AL31" s="628" t="s">
        <v>128</v>
      </c>
      <c r="AM31" s="629"/>
      <c r="AN31" s="629"/>
      <c r="AO31" s="630"/>
      <c r="AP31" s="671" t="s">
        <v>310</v>
      </c>
      <c r="AQ31" s="672"/>
      <c r="AR31" s="672"/>
      <c r="AS31" s="672"/>
      <c r="AT31" s="677" t="s">
        <v>311</v>
      </c>
      <c r="AU31" s="218"/>
      <c r="AV31" s="218"/>
      <c r="AW31" s="218"/>
      <c r="AX31" s="609" t="s">
        <v>185</v>
      </c>
      <c r="AY31" s="610"/>
      <c r="AZ31" s="610"/>
      <c r="BA31" s="610"/>
      <c r="BB31" s="610"/>
      <c r="BC31" s="610"/>
      <c r="BD31" s="610"/>
      <c r="BE31" s="610"/>
      <c r="BF31" s="611"/>
      <c r="BG31" s="670">
        <v>99.6</v>
      </c>
      <c r="BH31" s="667"/>
      <c r="BI31" s="667"/>
      <c r="BJ31" s="667"/>
      <c r="BK31" s="667"/>
      <c r="BL31" s="667"/>
      <c r="BM31" s="618">
        <v>98.7</v>
      </c>
      <c r="BN31" s="667"/>
      <c r="BO31" s="667"/>
      <c r="BP31" s="667"/>
      <c r="BQ31" s="668"/>
      <c r="BR31" s="670">
        <v>99.7</v>
      </c>
      <c r="BS31" s="667"/>
      <c r="BT31" s="667"/>
      <c r="BU31" s="667"/>
      <c r="BV31" s="667"/>
      <c r="BW31" s="667"/>
      <c r="BX31" s="618">
        <v>98.5</v>
      </c>
      <c r="BY31" s="667"/>
      <c r="BZ31" s="667"/>
      <c r="CA31" s="667"/>
      <c r="CB31" s="668"/>
      <c r="CD31" s="663"/>
      <c r="CE31" s="664"/>
      <c r="CF31" s="620" t="s">
        <v>312</v>
      </c>
      <c r="CG31" s="621"/>
      <c r="CH31" s="621"/>
      <c r="CI31" s="621"/>
      <c r="CJ31" s="621"/>
      <c r="CK31" s="621"/>
      <c r="CL31" s="621"/>
      <c r="CM31" s="621"/>
      <c r="CN31" s="621"/>
      <c r="CO31" s="621"/>
      <c r="CP31" s="621"/>
      <c r="CQ31" s="622"/>
      <c r="CR31" s="623">
        <v>27338</v>
      </c>
      <c r="CS31" s="644"/>
      <c r="CT31" s="644"/>
      <c r="CU31" s="644"/>
      <c r="CV31" s="644"/>
      <c r="CW31" s="644"/>
      <c r="CX31" s="644"/>
      <c r="CY31" s="645"/>
      <c r="CZ31" s="628">
        <v>0.3</v>
      </c>
      <c r="DA31" s="656"/>
      <c r="DB31" s="656"/>
      <c r="DC31" s="658"/>
      <c r="DD31" s="632">
        <v>27338</v>
      </c>
      <c r="DE31" s="644"/>
      <c r="DF31" s="644"/>
      <c r="DG31" s="644"/>
      <c r="DH31" s="644"/>
      <c r="DI31" s="644"/>
      <c r="DJ31" s="644"/>
      <c r="DK31" s="645"/>
      <c r="DL31" s="632">
        <v>27338</v>
      </c>
      <c r="DM31" s="644"/>
      <c r="DN31" s="644"/>
      <c r="DO31" s="644"/>
      <c r="DP31" s="644"/>
      <c r="DQ31" s="644"/>
      <c r="DR31" s="644"/>
      <c r="DS31" s="644"/>
      <c r="DT31" s="644"/>
      <c r="DU31" s="644"/>
      <c r="DV31" s="645"/>
      <c r="DW31" s="628">
        <v>0.5</v>
      </c>
      <c r="DX31" s="656"/>
      <c r="DY31" s="656"/>
      <c r="DZ31" s="656"/>
      <c r="EA31" s="656"/>
      <c r="EB31" s="656"/>
      <c r="EC31" s="657"/>
    </row>
    <row r="32" spans="2:133" ht="11.25" customHeight="1">
      <c r="B32" s="620" t="s">
        <v>313</v>
      </c>
      <c r="C32" s="621"/>
      <c r="D32" s="621"/>
      <c r="E32" s="621"/>
      <c r="F32" s="621"/>
      <c r="G32" s="621"/>
      <c r="H32" s="621"/>
      <c r="I32" s="621"/>
      <c r="J32" s="621"/>
      <c r="K32" s="621"/>
      <c r="L32" s="621"/>
      <c r="M32" s="621"/>
      <c r="N32" s="621"/>
      <c r="O32" s="621"/>
      <c r="P32" s="621"/>
      <c r="Q32" s="622"/>
      <c r="R32" s="623">
        <v>749151</v>
      </c>
      <c r="S32" s="624"/>
      <c r="T32" s="624"/>
      <c r="U32" s="624"/>
      <c r="V32" s="624"/>
      <c r="W32" s="624"/>
      <c r="X32" s="624"/>
      <c r="Y32" s="625"/>
      <c r="Z32" s="626">
        <v>7.2</v>
      </c>
      <c r="AA32" s="626"/>
      <c r="AB32" s="626"/>
      <c r="AC32" s="626"/>
      <c r="AD32" s="627" t="s">
        <v>128</v>
      </c>
      <c r="AE32" s="627"/>
      <c r="AF32" s="627"/>
      <c r="AG32" s="627"/>
      <c r="AH32" s="627"/>
      <c r="AI32" s="627"/>
      <c r="AJ32" s="627"/>
      <c r="AK32" s="627"/>
      <c r="AL32" s="628" t="s">
        <v>128</v>
      </c>
      <c r="AM32" s="629"/>
      <c r="AN32" s="629"/>
      <c r="AO32" s="630"/>
      <c r="AP32" s="673"/>
      <c r="AQ32" s="674"/>
      <c r="AR32" s="674"/>
      <c r="AS32" s="674"/>
      <c r="AT32" s="678"/>
      <c r="AU32" s="214" t="s">
        <v>314</v>
      </c>
      <c r="AX32" s="620" t="s">
        <v>315</v>
      </c>
      <c r="AY32" s="621"/>
      <c r="AZ32" s="621"/>
      <c r="BA32" s="621"/>
      <c r="BB32" s="621"/>
      <c r="BC32" s="621"/>
      <c r="BD32" s="621"/>
      <c r="BE32" s="621"/>
      <c r="BF32" s="622"/>
      <c r="BG32" s="680">
        <v>99.5</v>
      </c>
      <c r="BH32" s="644"/>
      <c r="BI32" s="644"/>
      <c r="BJ32" s="644"/>
      <c r="BK32" s="644"/>
      <c r="BL32" s="644"/>
      <c r="BM32" s="629">
        <v>98.3</v>
      </c>
      <c r="BN32" s="644"/>
      <c r="BO32" s="644"/>
      <c r="BP32" s="644"/>
      <c r="BQ32" s="669"/>
      <c r="BR32" s="680">
        <v>99.3</v>
      </c>
      <c r="BS32" s="644"/>
      <c r="BT32" s="644"/>
      <c r="BU32" s="644"/>
      <c r="BV32" s="644"/>
      <c r="BW32" s="644"/>
      <c r="BX32" s="629">
        <v>97.8</v>
      </c>
      <c r="BY32" s="644"/>
      <c r="BZ32" s="644"/>
      <c r="CA32" s="644"/>
      <c r="CB32" s="669"/>
      <c r="CD32" s="665"/>
      <c r="CE32" s="666"/>
      <c r="CF32" s="620" t="s">
        <v>316</v>
      </c>
      <c r="CG32" s="621"/>
      <c r="CH32" s="621"/>
      <c r="CI32" s="621"/>
      <c r="CJ32" s="621"/>
      <c r="CK32" s="621"/>
      <c r="CL32" s="621"/>
      <c r="CM32" s="621"/>
      <c r="CN32" s="621"/>
      <c r="CO32" s="621"/>
      <c r="CP32" s="621"/>
      <c r="CQ32" s="622"/>
      <c r="CR32" s="623" t="s">
        <v>238</v>
      </c>
      <c r="CS32" s="624"/>
      <c r="CT32" s="624"/>
      <c r="CU32" s="624"/>
      <c r="CV32" s="624"/>
      <c r="CW32" s="624"/>
      <c r="CX32" s="624"/>
      <c r="CY32" s="625"/>
      <c r="CZ32" s="628" t="s">
        <v>128</v>
      </c>
      <c r="DA32" s="656"/>
      <c r="DB32" s="656"/>
      <c r="DC32" s="658"/>
      <c r="DD32" s="632" t="s">
        <v>244</v>
      </c>
      <c r="DE32" s="624"/>
      <c r="DF32" s="624"/>
      <c r="DG32" s="624"/>
      <c r="DH32" s="624"/>
      <c r="DI32" s="624"/>
      <c r="DJ32" s="624"/>
      <c r="DK32" s="625"/>
      <c r="DL32" s="632" t="s">
        <v>128</v>
      </c>
      <c r="DM32" s="624"/>
      <c r="DN32" s="624"/>
      <c r="DO32" s="624"/>
      <c r="DP32" s="624"/>
      <c r="DQ32" s="624"/>
      <c r="DR32" s="624"/>
      <c r="DS32" s="624"/>
      <c r="DT32" s="624"/>
      <c r="DU32" s="624"/>
      <c r="DV32" s="625"/>
      <c r="DW32" s="628" t="s">
        <v>244</v>
      </c>
      <c r="DX32" s="656"/>
      <c r="DY32" s="656"/>
      <c r="DZ32" s="656"/>
      <c r="EA32" s="656"/>
      <c r="EB32" s="656"/>
      <c r="EC32" s="657"/>
    </row>
    <row r="33" spans="2:133" ht="11.25" customHeight="1">
      <c r="B33" s="620" t="s">
        <v>317</v>
      </c>
      <c r="C33" s="621"/>
      <c r="D33" s="621"/>
      <c r="E33" s="621"/>
      <c r="F33" s="621"/>
      <c r="G33" s="621"/>
      <c r="H33" s="621"/>
      <c r="I33" s="621"/>
      <c r="J33" s="621"/>
      <c r="K33" s="621"/>
      <c r="L33" s="621"/>
      <c r="M33" s="621"/>
      <c r="N33" s="621"/>
      <c r="O33" s="621"/>
      <c r="P33" s="621"/>
      <c r="Q33" s="622"/>
      <c r="R33" s="623">
        <v>48810</v>
      </c>
      <c r="S33" s="624"/>
      <c r="T33" s="624"/>
      <c r="U33" s="624"/>
      <c r="V33" s="624"/>
      <c r="W33" s="624"/>
      <c r="X33" s="624"/>
      <c r="Y33" s="625"/>
      <c r="Z33" s="626">
        <v>0.5</v>
      </c>
      <c r="AA33" s="626"/>
      <c r="AB33" s="626"/>
      <c r="AC33" s="626"/>
      <c r="AD33" s="627">
        <v>578</v>
      </c>
      <c r="AE33" s="627"/>
      <c r="AF33" s="627"/>
      <c r="AG33" s="627"/>
      <c r="AH33" s="627"/>
      <c r="AI33" s="627"/>
      <c r="AJ33" s="627"/>
      <c r="AK33" s="627"/>
      <c r="AL33" s="628">
        <v>0</v>
      </c>
      <c r="AM33" s="629"/>
      <c r="AN33" s="629"/>
      <c r="AO33" s="630"/>
      <c r="AP33" s="675"/>
      <c r="AQ33" s="676"/>
      <c r="AR33" s="676"/>
      <c r="AS33" s="676"/>
      <c r="AT33" s="679"/>
      <c r="AU33" s="219"/>
      <c r="AV33" s="219"/>
      <c r="AW33" s="219"/>
      <c r="AX33" s="646" t="s">
        <v>318</v>
      </c>
      <c r="AY33" s="647"/>
      <c r="AZ33" s="647"/>
      <c r="BA33" s="647"/>
      <c r="BB33" s="647"/>
      <c r="BC33" s="647"/>
      <c r="BD33" s="647"/>
      <c r="BE33" s="647"/>
      <c r="BF33" s="648"/>
      <c r="BG33" s="681">
        <v>99.6</v>
      </c>
      <c r="BH33" s="682"/>
      <c r="BI33" s="682"/>
      <c r="BJ33" s="682"/>
      <c r="BK33" s="682"/>
      <c r="BL33" s="682"/>
      <c r="BM33" s="683">
        <v>98.7</v>
      </c>
      <c r="BN33" s="682"/>
      <c r="BO33" s="682"/>
      <c r="BP33" s="682"/>
      <c r="BQ33" s="684"/>
      <c r="BR33" s="681">
        <v>99.8</v>
      </c>
      <c r="BS33" s="682"/>
      <c r="BT33" s="682"/>
      <c r="BU33" s="682"/>
      <c r="BV33" s="682"/>
      <c r="BW33" s="682"/>
      <c r="BX33" s="683">
        <v>98.7</v>
      </c>
      <c r="BY33" s="682"/>
      <c r="BZ33" s="682"/>
      <c r="CA33" s="682"/>
      <c r="CB33" s="684"/>
      <c r="CD33" s="620" t="s">
        <v>319</v>
      </c>
      <c r="CE33" s="621"/>
      <c r="CF33" s="621"/>
      <c r="CG33" s="621"/>
      <c r="CH33" s="621"/>
      <c r="CI33" s="621"/>
      <c r="CJ33" s="621"/>
      <c r="CK33" s="621"/>
      <c r="CL33" s="621"/>
      <c r="CM33" s="621"/>
      <c r="CN33" s="621"/>
      <c r="CO33" s="621"/>
      <c r="CP33" s="621"/>
      <c r="CQ33" s="622"/>
      <c r="CR33" s="623">
        <v>5664877</v>
      </c>
      <c r="CS33" s="644"/>
      <c r="CT33" s="644"/>
      <c r="CU33" s="644"/>
      <c r="CV33" s="644"/>
      <c r="CW33" s="644"/>
      <c r="CX33" s="644"/>
      <c r="CY33" s="645"/>
      <c r="CZ33" s="628">
        <v>55.8</v>
      </c>
      <c r="DA33" s="656"/>
      <c r="DB33" s="656"/>
      <c r="DC33" s="658"/>
      <c r="DD33" s="632">
        <v>4564163</v>
      </c>
      <c r="DE33" s="644"/>
      <c r="DF33" s="644"/>
      <c r="DG33" s="644"/>
      <c r="DH33" s="644"/>
      <c r="DI33" s="644"/>
      <c r="DJ33" s="644"/>
      <c r="DK33" s="645"/>
      <c r="DL33" s="632">
        <v>2091897</v>
      </c>
      <c r="DM33" s="644"/>
      <c r="DN33" s="644"/>
      <c r="DO33" s="644"/>
      <c r="DP33" s="644"/>
      <c r="DQ33" s="644"/>
      <c r="DR33" s="644"/>
      <c r="DS33" s="644"/>
      <c r="DT33" s="644"/>
      <c r="DU33" s="644"/>
      <c r="DV33" s="645"/>
      <c r="DW33" s="628">
        <v>37.1</v>
      </c>
      <c r="DX33" s="656"/>
      <c r="DY33" s="656"/>
      <c r="DZ33" s="656"/>
      <c r="EA33" s="656"/>
      <c r="EB33" s="656"/>
      <c r="EC33" s="657"/>
    </row>
    <row r="34" spans="2:133" ht="11.25" customHeight="1">
      <c r="B34" s="620" t="s">
        <v>320</v>
      </c>
      <c r="C34" s="621"/>
      <c r="D34" s="621"/>
      <c r="E34" s="621"/>
      <c r="F34" s="621"/>
      <c r="G34" s="621"/>
      <c r="H34" s="621"/>
      <c r="I34" s="621"/>
      <c r="J34" s="621"/>
      <c r="K34" s="621"/>
      <c r="L34" s="621"/>
      <c r="M34" s="621"/>
      <c r="N34" s="621"/>
      <c r="O34" s="621"/>
      <c r="P34" s="621"/>
      <c r="Q34" s="622"/>
      <c r="R34" s="623">
        <v>128649</v>
      </c>
      <c r="S34" s="624"/>
      <c r="T34" s="624"/>
      <c r="U34" s="624"/>
      <c r="V34" s="624"/>
      <c r="W34" s="624"/>
      <c r="X34" s="624"/>
      <c r="Y34" s="625"/>
      <c r="Z34" s="626">
        <v>1.2</v>
      </c>
      <c r="AA34" s="626"/>
      <c r="AB34" s="626"/>
      <c r="AC34" s="626"/>
      <c r="AD34" s="627" t="s">
        <v>128</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321</v>
      </c>
      <c r="CE34" s="621"/>
      <c r="CF34" s="621"/>
      <c r="CG34" s="621"/>
      <c r="CH34" s="621"/>
      <c r="CI34" s="621"/>
      <c r="CJ34" s="621"/>
      <c r="CK34" s="621"/>
      <c r="CL34" s="621"/>
      <c r="CM34" s="621"/>
      <c r="CN34" s="621"/>
      <c r="CO34" s="621"/>
      <c r="CP34" s="621"/>
      <c r="CQ34" s="622"/>
      <c r="CR34" s="623">
        <v>1625699</v>
      </c>
      <c r="CS34" s="624"/>
      <c r="CT34" s="624"/>
      <c r="CU34" s="624"/>
      <c r="CV34" s="624"/>
      <c r="CW34" s="624"/>
      <c r="CX34" s="624"/>
      <c r="CY34" s="625"/>
      <c r="CZ34" s="628">
        <v>16</v>
      </c>
      <c r="DA34" s="656"/>
      <c r="DB34" s="656"/>
      <c r="DC34" s="658"/>
      <c r="DD34" s="632">
        <v>1170380</v>
      </c>
      <c r="DE34" s="624"/>
      <c r="DF34" s="624"/>
      <c r="DG34" s="624"/>
      <c r="DH34" s="624"/>
      <c r="DI34" s="624"/>
      <c r="DJ34" s="624"/>
      <c r="DK34" s="625"/>
      <c r="DL34" s="632">
        <v>895403</v>
      </c>
      <c r="DM34" s="624"/>
      <c r="DN34" s="624"/>
      <c r="DO34" s="624"/>
      <c r="DP34" s="624"/>
      <c r="DQ34" s="624"/>
      <c r="DR34" s="624"/>
      <c r="DS34" s="624"/>
      <c r="DT34" s="624"/>
      <c r="DU34" s="624"/>
      <c r="DV34" s="625"/>
      <c r="DW34" s="628">
        <v>15.9</v>
      </c>
      <c r="DX34" s="656"/>
      <c r="DY34" s="656"/>
      <c r="DZ34" s="656"/>
      <c r="EA34" s="656"/>
      <c r="EB34" s="656"/>
      <c r="EC34" s="657"/>
    </row>
    <row r="35" spans="2:133" ht="11.25" customHeight="1">
      <c r="B35" s="620" t="s">
        <v>322</v>
      </c>
      <c r="C35" s="621"/>
      <c r="D35" s="621"/>
      <c r="E35" s="621"/>
      <c r="F35" s="621"/>
      <c r="G35" s="621"/>
      <c r="H35" s="621"/>
      <c r="I35" s="621"/>
      <c r="J35" s="621"/>
      <c r="K35" s="621"/>
      <c r="L35" s="621"/>
      <c r="M35" s="621"/>
      <c r="N35" s="621"/>
      <c r="O35" s="621"/>
      <c r="P35" s="621"/>
      <c r="Q35" s="622"/>
      <c r="R35" s="623">
        <v>1164498</v>
      </c>
      <c r="S35" s="624"/>
      <c r="T35" s="624"/>
      <c r="U35" s="624"/>
      <c r="V35" s="624"/>
      <c r="W35" s="624"/>
      <c r="X35" s="624"/>
      <c r="Y35" s="625"/>
      <c r="Z35" s="626">
        <v>11.1</v>
      </c>
      <c r="AA35" s="626"/>
      <c r="AB35" s="626"/>
      <c r="AC35" s="626"/>
      <c r="AD35" s="627" t="s">
        <v>128</v>
      </c>
      <c r="AE35" s="627"/>
      <c r="AF35" s="627"/>
      <c r="AG35" s="627"/>
      <c r="AH35" s="627"/>
      <c r="AI35" s="627"/>
      <c r="AJ35" s="627"/>
      <c r="AK35" s="627"/>
      <c r="AL35" s="628" t="s">
        <v>128</v>
      </c>
      <c r="AM35" s="629"/>
      <c r="AN35" s="629"/>
      <c r="AO35" s="630"/>
      <c r="AP35" s="222"/>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321537</v>
      </c>
      <c r="CS35" s="644"/>
      <c r="CT35" s="644"/>
      <c r="CU35" s="644"/>
      <c r="CV35" s="644"/>
      <c r="CW35" s="644"/>
      <c r="CX35" s="644"/>
      <c r="CY35" s="645"/>
      <c r="CZ35" s="628">
        <v>3.2</v>
      </c>
      <c r="DA35" s="656"/>
      <c r="DB35" s="656"/>
      <c r="DC35" s="658"/>
      <c r="DD35" s="632">
        <v>257832</v>
      </c>
      <c r="DE35" s="644"/>
      <c r="DF35" s="644"/>
      <c r="DG35" s="644"/>
      <c r="DH35" s="644"/>
      <c r="DI35" s="644"/>
      <c r="DJ35" s="644"/>
      <c r="DK35" s="645"/>
      <c r="DL35" s="632">
        <v>257483</v>
      </c>
      <c r="DM35" s="644"/>
      <c r="DN35" s="644"/>
      <c r="DO35" s="644"/>
      <c r="DP35" s="644"/>
      <c r="DQ35" s="644"/>
      <c r="DR35" s="644"/>
      <c r="DS35" s="644"/>
      <c r="DT35" s="644"/>
      <c r="DU35" s="644"/>
      <c r="DV35" s="645"/>
      <c r="DW35" s="628">
        <v>4.5999999999999996</v>
      </c>
      <c r="DX35" s="656"/>
      <c r="DY35" s="656"/>
      <c r="DZ35" s="656"/>
      <c r="EA35" s="656"/>
      <c r="EB35" s="656"/>
      <c r="EC35" s="657"/>
    </row>
    <row r="36" spans="2:133" ht="11.25" customHeight="1">
      <c r="B36" s="620" t="s">
        <v>326</v>
      </c>
      <c r="C36" s="621"/>
      <c r="D36" s="621"/>
      <c r="E36" s="621"/>
      <c r="F36" s="621"/>
      <c r="G36" s="621"/>
      <c r="H36" s="621"/>
      <c r="I36" s="621"/>
      <c r="J36" s="621"/>
      <c r="K36" s="621"/>
      <c r="L36" s="621"/>
      <c r="M36" s="621"/>
      <c r="N36" s="621"/>
      <c r="O36" s="621"/>
      <c r="P36" s="621"/>
      <c r="Q36" s="622"/>
      <c r="R36" s="623">
        <v>212034</v>
      </c>
      <c r="S36" s="624"/>
      <c r="T36" s="624"/>
      <c r="U36" s="624"/>
      <c r="V36" s="624"/>
      <c r="W36" s="624"/>
      <c r="X36" s="624"/>
      <c r="Y36" s="625"/>
      <c r="Z36" s="626">
        <v>2</v>
      </c>
      <c r="AA36" s="626"/>
      <c r="AB36" s="626"/>
      <c r="AC36" s="626"/>
      <c r="AD36" s="627" t="s">
        <v>244</v>
      </c>
      <c r="AE36" s="627"/>
      <c r="AF36" s="627"/>
      <c r="AG36" s="627"/>
      <c r="AH36" s="627"/>
      <c r="AI36" s="627"/>
      <c r="AJ36" s="627"/>
      <c r="AK36" s="627"/>
      <c r="AL36" s="628" t="s">
        <v>238</v>
      </c>
      <c r="AM36" s="629"/>
      <c r="AN36" s="629"/>
      <c r="AO36" s="630"/>
      <c r="AP36" s="222"/>
      <c r="AQ36" s="689" t="s">
        <v>327</v>
      </c>
      <c r="AR36" s="690"/>
      <c r="AS36" s="690"/>
      <c r="AT36" s="690"/>
      <c r="AU36" s="690"/>
      <c r="AV36" s="690"/>
      <c r="AW36" s="690"/>
      <c r="AX36" s="690"/>
      <c r="AY36" s="691"/>
      <c r="AZ36" s="612">
        <v>1139915</v>
      </c>
      <c r="BA36" s="613"/>
      <c r="BB36" s="613"/>
      <c r="BC36" s="613"/>
      <c r="BD36" s="613"/>
      <c r="BE36" s="613"/>
      <c r="BF36" s="685"/>
      <c r="BG36" s="609" t="s">
        <v>328</v>
      </c>
      <c r="BH36" s="610"/>
      <c r="BI36" s="610"/>
      <c r="BJ36" s="610"/>
      <c r="BK36" s="610"/>
      <c r="BL36" s="610"/>
      <c r="BM36" s="610"/>
      <c r="BN36" s="610"/>
      <c r="BO36" s="610"/>
      <c r="BP36" s="610"/>
      <c r="BQ36" s="610"/>
      <c r="BR36" s="610"/>
      <c r="BS36" s="610"/>
      <c r="BT36" s="610"/>
      <c r="BU36" s="611"/>
      <c r="BV36" s="612">
        <v>33292</v>
      </c>
      <c r="BW36" s="613"/>
      <c r="BX36" s="613"/>
      <c r="BY36" s="613"/>
      <c r="BZ36" s="613"/>
      <c r="CA36" s="613"/>
      <c r="CB36" s="685"/>
      <c r="CD36" s="620" t="s">
        <v>329</v>
      </c>
      <c r="CE36" s="621"/>
      <c r="CF36" s="621"/>
      <c r="CG36" s="621"/>
      <c r="CH36" s="621"/>
      <c r="CI36" s="621"/>
      <c r="CJ36" s="621"/>
      <c r="CK36" s="621"/>
      <c r="CL36" s="621"/>
      <c r="CM36" s="621"/>
      <c r="CN36" s="621"/>
      <c r="CO36" s="621"/>
      <c r="CP36" s="621"/>
      <c r="CQ36" s="622"/>
      <c r="CR36" s="623">
        <v>1651845</v>
      </c>
      <c r="CS36" s="624"/>
      <c r="CT36" s="624"/>
      <c r="CU36" s="624"/>
      <c r="CV36" s="624"/>
      <c r="CW36" s="624"/>
      <c r="CX36" s="624"/>
      <c r="CY36" s="625"/>
      <c r="CZ36" s="628">
        <v>16.3</v>
      </c>
      <c r="DA36" s="656"/>
      <c r="DB36" s="656"/>
      <c r="DC36" s="658"/>
      <c r="DD36" s="632">
        <v>1300449</v>
      </c>
      <c r="DE36" s="624"/>
      <c r="DF36" s="624"/>
      <c r="DG36" s="624"/>
      <c r="DH36" s="624"/>
      <c r="DI36" s="624"/>
      <c r="DJ36" s="624"/>
      <c r="DK36" s="625"/>
      <c r="DL36" s="632">
        <v>505359</v>
      </c>
      <c r="DM36" s="624"/>
      <c r="DN36" s="624"/>
      <c r="DO36" s="624"/>
      <c r="DP36" s="624"/>
      <c r="DQ36" s="624"/>
      <c r="DR36" s="624"/>
      <c r="DS36" s="624"/>
      <c r="DT36" s="624"/>
      <c r="DU36" s="624"/>
      <c r="DV36" s="625"/>
      <c r="DW36" s="628">
        <v>9</v>
      </c>
      <c r="DX36" s="656"/>
      <c r="DY36" s="656"/>
      <c r="DZ36" s="656"/>
      <c r="EA36" s="656"/>
      <c r="EB36" s="656"/>
      <c r="EC36" s="657"/>
    </row>
    <row r="37" spans="2:133" ht="11.25" customHeight="1">
      <c r="B37" s="620" t="s">
        <v>330</v>
      </c>
      <c r="C37" s="621"/>
      <c r="D37" s="621"/>
      <c r="E37" s="621"/>
      <c r="F37" s="621"/>
      <c r="G37" s="621"/>
      <c r="H37" s="621"/>
      <c r="I37" s="621"/>
      <c r="J37" s="621"/>
      <c r="K37" s="621"/>
      <c r="L37" s="621"/>
      <c r="M37" s="621"/>
      <c r="N37" s="621"/>
      <c r="O37" s="621"/>
      <c r="P37" s="621"/>
      <c r="Q37" s="622"/>
      <c r="R37" s="623">
        <v>132454</v>
      </c>
      <c r="S37" s="624"/>
      <c r="T37" s="624"/>
      <c r="U37" s="624"/>
      <c r="V37" s="624"/>
      <c r="W37" s="624"/>
      <c r="X37" s="624"/>
      <c r="Y37" s="625"/>
      <c r="Z37" s="626">
        <v>1.3</v>
      </c>
      <c r="AA37" s="626"/>
      <c r="AB37" s="626"/>
      <c r="AC37" s="626"/>
      <c r="AD37" s="627">
        <v>36</v>
      </c>
      <c r="AE37" s="627"/>
      <c r="AF37" s="627"/>
      <c r="AG37" s="627"/>
      <c r="AH37" s="627"/>
      <c r="AI37" s="627"/>
      <c r="AJ37" s="627"/>
      <c r="AK37" s="627"/>
      <c r="AL37" s="628">
        <v>0</v>
      </c>
      <c r="AM37" s="629"/>
      <c r="AN37" s="629"/>
      <c r="AO37" s="630"/>
      <c r="AQ37" s="686" t="s">
        <v>331</v>
      </c>
      <c r="AR37" s="687"/>
      <c r="AS37" s="687"/>
      <c r="AT37" s="687"/>
      <c r="AU37" s="687"/>
      <c r="AV37" s="687"/>
      <c r="AW37" s="687"/>
      <c r="AX37" s="687"/>
      <c r="AY37" s="688"/>
      <c r="AZ37" s="623">
        <v>406347</v>
      </c>
      <c r="BA37" s="624"/>
      <c r="BB37" s="624"/>
      <c r="BC37" s="624"/>
      <c r="BD37" s="644"/>
      <c r="BE37" s="644"/>
      <c r="BF37" s="669"/>
      <c r="BG37" s="620" t="s">
        <v>332</v>
      </c>
      <c r="BH37" s="621"/>
      <c r="BI37" s="621"/>
      <c r="BJ37" s="621"/>
      <c r="BK37" s="621"/>
      <c r="BL37" s="621"/>
      <c r="BM37" s="621"/>
      <c r="BN37" s="621"/>
      <c r="BO37" s="621"/>
      <c r="BP37" s="621"/>
      <c r="BQ37" s="621"/>
      <c r="BR37" s="621"/>
      <c r="BS37" s="621"/>
      <c r="BT37" s="621"/>
      <c r="BU37" s="622"/>
      <c r="BV37" s="623">
        <v>10955</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401284</v>
      </c>
      <c r="CS37" s="644"/>
      <c r="CT37" s="644"/>
      <c r="CU37" s="644"/>
      <c r="CV37" s="644"/>
      <c r="CW37" s="644"/>
      <c r="CX37" s="644"/>
      <c r="CY37" s="645"/>
      <c r="CZ37" s="628">
        <v>4</v>
      </c>
      <c r="DA37" s="656"/>
      <c r="DB37" s="656"/>
      <c r="DC37" s="658"/>
      <c r="DD37" s="632">
        <v>401284</v>
      </c>
      <c r="DE37" s="644"/>
      <c r="DF37" s="644"/>
      <c r="DG37" s="644"/>
      <c r="DH37" s="644"/>
      <c r="DI37" s="644"/>
      <c r="DJ37" s="644"/>
      <c r="DK37" s="645"/>
      <c r="DL37" s="632">
        <v>388088</v>
      </c>
      <c r="DM37" s="644"/>
      <c r="DN37" s="644"/>
      <c r="DO37" s="644"/>
      <c r="DP37" s="644"/>
      <c r="DQ37" s="644"/>
      <c r="DR37" s="644"/>
      <c r="DS37" s="644"/>
      <c r="DT37" s="644"/>
      <c r="DU37" s="644"/>
      <c r="DV37" s="645"/>
      <c r="DW37" s="628">
        <v>6.9</v>
      </c>
      <c r="DX37" s="656"/>
      <c r="DY37" s="656"/>
      <c r="DZ37" s="656"/>
      <c r="EA37" s="656"/>
      <c r="EB37" s="656"/>
      <c r="EC37" s="657"/>
    </row>
    <row r="38" spans="2:133" ht="11.25" customHeight="1">
      <c r="B38" s="620" t="s">
        <v>334</v>
      </c>
      <c r="C38" s="621"/>
      <c r="D38" s="621"/>
      <c r="E38" s="621"/>
      <c r="F38" s="621"/>
      <c r="G38" s="621"/>
      <c r="H38" s="621"/>
      <c r="I38" s="621"/>
      <c r="J38" s="621"/>
      <c r="K38" s="621"/>
      <c r="L38" s="621"/>
      <c r="M38" s="621"/>
      <c r="N38" s="621"/>
      <c r="O38" s="621"/>
      <c r="P38" s="621"/>
      <c r="Q38" s="622"/>
      <c r="R38" s="623">
        <v>470158</v>
      </c>
      <c r="S38" s="624"/>
      <c r="T38" s="624"/>
      <c r="U38" s="624"/>
      <c r="V38" s="624"/>
      <c r="W38" s="624"/>
      <c r="X38" s="624"/>
      <c r="Y38" s="625"/>
      <c r="Z38" s="626">
        <v>4.5</v>
      </c>
      <c r="AA38" s="626"/>
      <c r="AB38" s="626"/>
      <c r="AC38" s="626"/>
      <c r="AD38" s="627" t="s">
        <v>128</v>
      </c>
      <c r="AE38" s="627"/>
      <c r="AF38" s="627"/>
      <c r="AG38" s="627"/>
      <c r="AH38" s="627"/>
      <c r="AI38" s="627"/>
      <c r="AJ38" s="627"/>
      <c r="AK38" s="627"/>
      <c r="AL38" s="628" t="s">
        <v>128</v>
      </c>
      <c r="AM38" s="629"/>
      <c r="AN38" s="629"/>
      <c r="AO38" s="630"/>
      <c r="AQ38" s="686" t="s">
        <v>335</v>
      </c>
      <c r="AR38" s="687"/>
      <c r="AS38" s="687"/>
      <c r="AT38" s="687"/>
      <c r="AU38" s="687"/>
      <c r="AV38" s="687"/>
      <c r="AW38" s="687"/>
      <c r="AX38" s="687"/>
      <c r="AY38" s="688"/>
      <c r="AZ38" s="623">
        <v>34561</v>
      </c>
      <c r="BA38" s="624"/>
      <c r="BB38" s="624"/>
      <c r="BC38" s="624"/>
      <c r="BD38" s="644"/>
      <c r="BE38" s="644"/>
      <c r="BF38" s="669"/>
      <c r="BG38" s="620" t="s">
        <v>336</v>
      </c>
      <c r="BH38" s="621"/>
      <c r="BI38" s="621"/>
      <c r="BJ38" s="621"/>
      <c r="BK38" s="621"/>
      <c r="BL38" s="621"/>
      <c r="BM38" s="621"/>
      <c r="BN38" s="621"/>
      <c r="BO38" s="621"/>
      <c r="BP38" s="621"/>
      <c r="BQ38" s="621"/>
      <c r="BR38" s="621"/>
      <c r="BS38" s="621"/>
      <c r="BT38" s="621"/>
      <c r="BU38" s="622"/>
      <c r="BV38" s="623">
        <v>1768</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699007</v>
      </c>
      <c r="CS38" s="624"/>
      <c r="CT38" s="624"/>
      <c r="CU38" s="624"/>
      <c r="CV38" s="624"/>
      <c r="CW38" s="624"/>
      <c r="CX38" s="624"/>
      <c r="CY38" s="625"/>
      <c r="CZ38" s="628">
        <v>6.9</v>
      </c>
      <c r="DA38" s="656"/>
      <c r="DB38" s="656"/>
      <c r="DC38" s="658"/>
      <c r="DD38" s="632">
        <v>606481</v>
      </c>
      <c r="DE38" s="624"/>
      <c r="DF38" s="624"/>
      <c r="DG38" s="624"/>
      <c r="DH38" s="624"/>
      <c r="DI38" s="624"/>
      <c r="DJ38" s="624"/>
      <c r="DK38" s="625"/>
      <c r="DL38" s="632">
        <v>433652</v>
      </c>
      <c r="DM38" s="624"/>
      <c r="DN38" s="624"/>
      <c r="DO38" s="624"/>
      <c r="DP38" s="624"/>
      <c r="DQ38" s="624"/>
      <c r="DR38" s="624"/>
      <c r="DS38" s="624"/>
      <c r="DT38" s="624"/>
      <c r="DU38" s="624"/>
      <c r="DV38" s="625"/>
      <c r="DW38" s="628">
        <v>7.7</v>
      </c>
      <c r="DX38" s="656"/>
      <c r="DY38" s="656"/>
      <c r="DZ38" s="656"/>
      <c r="EA38" s="656"/>
      <c r="EB38" s="656"/>
      <c r="EC38" s="657"/>
    </row>
    <row r="39" spans="2:133" ht="11.25" customHeight="1">
      <c r="B39" s="620" t="s">
        <v>338</v>
      </c>
      <c r="C39" s="621"/>
      <c r="D39" s="621"/>
      <c r="E39" s="621"/>
      <c r="F39" s="621"/>
      <c r="G39" s="621"/>
      <c r="H39" s="621"/>
      <c r="I39" s="621"/>
      <c r="J39" s="621"/>
      <c r="K39" s="621"/>
      <c r="L39" s="621"/>
      <c r="M39" s="621"/>
      <c r="N39" s="621"/>
      <c r="O39" s="621"/>
      <c r="P39" s="621"/>
      <c r="Q39" s="622"/>
      <c r="R39" s="623" t="s">
        <v>244</v>
      </c>
      <c r="S39" s="624"/>
      <c r="T39" s="624"/>
      <c r="U39" s="624"/>
      <c r="V39" s="624"/>
      <c r="W39" s="624"/>
      <c r="X39" s="624"/>
      <c r="Y39" s="625"/>
      <c r="Z39" s="626" t="s">
        <v>128</v>
      </c>
      <c r="AA39" s="626"/>
      <c r="AB39" s="626"/>
      <c r="AC39" s="626"/>
      <c r="AD39" s="627" t="s">
        <v>238</v>
      </c>
      <c r="AE39" s="627"/>
      <c r="AF39" s="627"/>
      <c r="AG39" s="627"/>
      <c r="AH39" s="627"/>
      <c r="AI39" s="627"/>
      <c r="AJ39" s="627"/>
      <c r="AK39" s="627"/>
      <c r="AL39" s="628" t="s">
        <v>128</v>
      </c>
      <c r="AM39" s="629"/>
      <c r="AN39" s="629"/>
      <c r="AO39" s="630"/>
      <c r="AQ39" s="686" t="s">
        <v>339</v>
      </c>
      <c r="AR39" s="687"/>
      <c r="AS39" s="687"/>
      <c r="AT39" s="687"/>
      <c r="AU39" s="687"/>
      <c r="AV39" s="687"/>
      <c r="AW39" s="687"/>
      <c r="AX39" s="687"/>
      <c r="AY39" s="688"/>
      <c r="AZ39" s="623">
        <v>10736</v>
      </c>
      <c r="BA39" s="624"/>
      <c r="BB39" s="624"/>
      <c r="BC39" s="624"/>
      <c r="BD39" s="644"/>
      <c r="BE39" s="644"/>
      <c r="BF39" s="669"/>
      <c r="BG39" s="620" t="s">
        <v>340</v>
      </c>
      <c r="BH39" s="621"/>
      <c r="BI39" s="621"/>
      <c r="BJ39" s="621"/>
      <c r="BK39" s="621"/>
      <c r="BL39" s="621"/>
      <c r="BM39" s="621"/>
      <c r="BN39" s="621"/>
      <c r="BO39" s="621"/>
      <c r="BP39" s="621"/>
      <c r="BQ39" s="621"/>
      <c r="BR39" s="621"/>
      <c r="BS39" s="621"/>
      <c r="BT39" s="621"/>
      <c r="BU39" s="622"/>
      <c r="BV39" s="623">
        <v>2676</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1362789</v>
      </c>
      <c r="CS39" s="644"/>
      <c r="CT39" s="644"/>
      <c r="CU39" s="644"/>
      <c r="CV39" s="644"/>
      <c r="CW39" s="644"/>
      <c r="CX39" s="644"/>
      <c r="CY39" s="645"/>
      <c r="CZ39" s="628">
        <v>13.4</v>
      </c>
      <c r="DA39" s="656"/>
      <c r="DB39" s="656"/>
      <c r="DC39" s="658"/>
      <c r="DD39" s="632">
        <v>1229021</v>
      </c>
      <c r="DE39" s="644"/>
      <c r="DF39" s="644"/>
      <c r="DG39" s="644"/>
      <c r="DH39" s="644"/>
      <c r="DI39" s="644"/>
      <c r="DJ39" s="644"/>
      <c r="DK39" s="645"/>
      <c r="DL39" s="632" t="s">
        <v>128</v>
      </c>
      <c r="DM39" s="644"/>
      <c r="DN39" s="644"/>
      <c r="DO39" s="644"/>
      <c r="DP39" s="644"/>
      <c r="DQ39" s="644"/>
      <c r="DR39" s="644"/>
      <c r="DS39" s="644"/>
      <c r="DT39" s="644"/>
      <c r="DU39" s="644"/>
      <c r="DV39" s="645"/>
      <c r="DW39" s="628" t="s">
        <v>128</v>
      </c>
      <c r="DX39" s="656"/>
      <c r="DY39" s="656"/>
      <c r="DZ39" s="656"/>
      <c r="EA39" s="656"/>
      <c r="EB39" s="656"/>
      <c r="EC39" s="657"/>
    </row>
    <row r="40" spans="2:133" ht="11.25" customHeight="1">
      <c r="B40" s="620" t="s">
        <v>342</v>
      </c>
      <c r="C40" s="621"/>
      <c r="D40" s="621"/>
      <c r="E40" s="621"/>
      <c r="F40" s="621"/>
      <c r="G40" s="621"/>
      <c r="H40" s="621"/>
      <c r="I40" s="621"/>
      <c r="J40" s="621"/>
      <c r="K40" s="621"/>
      <c r="L40" s="621"/>
      <c r="M40" s="621"/>
      <c r="N40" s="621"/>
      <c r="O40" s="621"/>
      <c r="P40" s="621"/>
      <c r="Q40" s="622"/>
      <c r="R40" s="623">
        <v>131158</v>
      </c>
      <c r="S40" s="624"/>
      <c r="T40" s="624"/>
      <c r="U40" s="624"/>
      <c r="V40" s="624"/>
      <c r="W40" s="624"/>
      <c r="X40" s="624"/>
      <c r="Y40" s="625"/>
      <c r="Z40" s="626">
        <v>1.3</v>
      </c>
      <c r="AA40" s="626"/>
      <c r="AB40" s="626"/>
      <c r="AC40" s="626"/>
      <c r="AD40" s="627" t="s">
        <v>244</v>
      </c>
      <c r="AE40" s="627"/>
      <c r="AF40" s="627"/>
      <c r="AG40" s="627"/>
      <c r="AH40" s="627"/>
      <c r="AI40" s="627"/>
      <c r="AJ40" s="627"/>
      <c r="AK40" s="627"/>
      <c r="AL40" s="628" t="s">
        <v>128</v>
      </c>
      <c r="AM40" s="629"/>
      <c r="AN40" s="629"/>
      <c r="AO40" s="630"/>
      <c r="AQ40" s="686" t="s">
        <v>343</v>
      </c>
      <c r="AR40" s="687"/>
      <c r="AS40" s="687"/>
      <c r="AT40" s="687"/>
      <c r="AU40" s="687"/>
      <c r="AV40" s="687"/>
      <c r="AW40" s="687"/>
      <c r="AX40" s="687"/>
      <c r="AY40" s="688"/>
      <c r="AZ40" s="623">
        <v>90</v>
      </c>
      <c r="BA40" s="624"/>
      <c r="BB40" s="624"/>
      <c r="BC40" s="624"/>
      <c r="BD40" s="644"/>
      <c r="BE40" s="644"/>
      <c r="BF40" s="669"/>
      <c r="BG40" s="673" t="s">
        <v>344</v>
      </c>
      <c r="BH40" s="674"/>
      <c r="BI40" s="674"/>
      <c r="BJ40" s="674"/>
      <c r="BK40" s="674"/>
      <c r="BL40" s="223"/>
      <c r="BM40" s="621" t="s">
        <v>345</v>
      </c>
      <c r="BN40" s="621"/>
      <c r="BO40" s="621"/>
      <c r="BP40" s="621"/>
      <c r="BQ40" s="621"/>
      <c r="BR40" s="621"/>
      <c r="BS40" s="621"/>
      <c r="BT40" s="621"/>
      <c r="BU40" s="622"/>
      <c r="BV40" s="623">
        <v>76</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v>4000</v>
      </c>
      <c r="CS40" s="624"/>
      <c r="CT40" s="624"/>
      <c r="CU40" s="624"/>
      <c r="CV40" s="624"/>
      <c r="CW40" s="624"/>
      <c r="CX40" s="624"/>
      <c r="CY40" s="625"/>
      <c r="CZ40" s="628">
        <v>0</v>
      </c>
      <c r="DA40" s="656"/>
      <c r="DB40" s="656"/>
      <c r="DC40" s="658"/>
      <c r="DD40" s="632" t="s">
        <v>128</v>
      </c>
      <c r="DE40" s="624"/>
      <c r="DF40" s="624"/>
      <c r="DG40" s="624"/>
      <c r="DH40" s="624"/>
      <c r="DI40" s="624"/>
      <c r="DJ40" s="624"/>
      <c r="DK40" s="625"/>
      <c r="DL40" s="632" t="s">
        <v>128</v>
      </c>
      <c r="DM40" s="624"/>
      <c r="DN40" s="624"/>
      <c r="DO40" s="624"/>
      <c r="DP40" s="624"/>
      <c r="DQ40" s="624"/>
      <c r="DR40" s="624"/>
      <c r="DS40" s="624"/>
      <c r="DT40" s="624"/>
      <c r="DU40" s="624"/>
      <c r="DV40" s="625"/>
      <c r="DW40" s="628" t="s">
        <v>238</v>
      </c>
      <c r="DX40" s="656"/>
      <c r="DY40" s="656"/>
      <c r="DZ40" s="656"/>
      <c r="EA40" s="656"/>
      <c r="EB40" s="656"/>
      <c r="EC40" s="657"/>
    </row>
    <row r="41" spans="2:133" ht="11.25" customHeight="1">
      <c r="B41" s="646" t="s">
        <v>347</v>
      </c>
      <c r="C41" s="647"/>
      <c r="D41" s="647"/>
      <c r="E41" s="647"/>
      <c r="F41" s="647"/>
      <c r="G41" s="647"/>
      <c r="H41" s="647"/>
      <c r="I41" s="647"/>
      <c r="J41" s="647"/>
      <c r="K41" s="647"/>
      <c r="L41" s="647"/>
      <c r="M41" s="647"/>
      <c r="N41" s="647"/>
      <c r="O41" s="647"/>
      <c r="P41" s="647"/>
      <c r="Q41" s="648"/>
      <c r="R41" s="695">
        <v>10449020</v>
      </c>
      <c r="S41" s="696"/>
      <c r="T41" s="696"/>
      <c r="U41" s="696"/>
      <c r="V41" s="696"/>
      <c r="W41" s="696"/>
      <c r="X41" s="696"/>
      <c r="Y41" s="700"/>
      <c r="Z41" s="701">
        <v>100</v>
      </c>
      <c r="AA41" s="701"/>
      <c r="AB41" s="701"/>
      <c r="AC41" s="701"/>
      <c r="AD41" s="702">
        <v>5508078</v>
      </c>
      <c r="AE41" s="702"/>
      <c r="AF41" s="702"/>
      <c r="AG41" s="702"/>
      <c r="AH41" s="702"/>
      <c r="AI41" s="702"/>
      <c r="AJ41" s="702"/>
      <c r="AK41" s="702"/>
      <c r="AL41" s="703">
        <v>100</v>
      </c>
      <c r="AM41" s="683"/>
      <c r="AN41" s="683"/>
      <c r="AO41" s="704"/>
      <c r="AQ41" s="686" t="s">
        <v>348</v>
      </c>
      <c r="AR41" s="687"/>
      <c r="AS41" s="687"/>
      <c r="AT41" s="687"/>
      <c r="AU41" s="687"/>
      <c r="AV41" s="687"/>
      <c r="AW41" s="687"/>
      <c r="AX41" s="687"/>
      <c r="AY41" s="688"/>
      <c r="AZ41" s="623">
        <v>262177</v>
      </c>
      <c r="BA41" s="624"/>
      <c r="BB41" s="624"/>
      <c r="BC41" s="624"/>
      <c r="BD41" s="644"/>
      <c r="BE41" s="644"/>
      <c r="BF41" s="669"/>
      <c r="BG41" s="673"/>
      <c r="BH41" s="674"/>
      <c r="BI41" s="674"/>
      <c r="BJ41" s="674"/>
      <c r="BK41" s="674"/>
      <c r="BL41" s="223"/>
      <c r="BM41" s="621" t="s">
        <v>349</v>
      </c>
      <c r="BN41" s="621"/>
      <c r="BO41" s="621"/>
      <c r="BP41" s="621"/>
      <c r="BQ41" s="621"/>
      <c r="BR41" s="621"/>
      <c r="BS41" s="621"/>
      <c r="BT41" s="621"/>
      <c r="BU41" s="622"/>
      <c r="BV41" s="623" t="s">
        <v>238</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128</v>
      </c>
      <c r="CS41" s="644"/>
      <c r="CT41" s="644"/>
      <c r="CU41" s="644"/>
      <c r="CV41" s="644"/>
      <c r="CW41" s="644"/>
      <c r="CX41" s="644"/>
      <c r="CY41" s="645"/>
      <c r="CZ41" s="628" t="s">
        <v>128</v>
      </c>
      <c r="DA41" s="656"/>
      <c r="DB41" s="656"/>
      <c r="DC41" s="658"/>
      <c r="DD41" s="632" t="s">
        <v>128</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351</v>
      </c>
      <c r="AR42" s="693"/>
      <c r="AS42" s="693"/>
      <c r="AT42" s="693"/>
      <c r="AU42" s="693"/>
      <c r="AV42" s="693"/>
      <c r="AW42" s="693"/>
      <c r="AX42" s="693"/>
      <c r="AY42" s="694"/>
      <c r="AZ42" s="695">
        <v>426004</v>
      </c>
      <c r="BA42" s="696"/>
      <c r="BB42" s="696"/>
      <c r="BC42" s="696"/>
      <c r="BD42" s="682"/>
      <c r="BE42" s="682"/>
      <c r="BF42" s="684"/>
      <c r="BG42" s="675"/>
      <c r="BH42" s="676"/>
      <c r="BI42" s="676"/>
      <c r="BJ42" s="676"/>
      <c r="BK42" s="676"/>
      <c r="BL42" s="224"/>
      <c r="BM42" s="647" t="s">
        <v>352</v>
      </c>
      <c r="BN42" s="647"/>
      <c r="BO42" s="647"/>
      <c r="BP42" s="647"/>
      <c r="BQ42" s="647"/>
      <c r="BR42" s="647"/>
      <c r="BS42" s="647"/>
      <c r="BT42" s="647"/>
      <c r="BU42" s="648"/>
      <c r="BV42" s="695">
        <v>330</v>
      </c>
      <c r="BW42" s="696"/>
      <c r="BX42" s="696"/>
      <c r="BY42" s="696"/>
      <c r="BZ42" s="696"/>
      <c r="CA42" s="696"/>
      <c r="CB42" s="705"/>
      <c r="CD42" s="620" t="s">
        <v>353</v>
      </c>
      <c r="CE42" s="621"/>
      <c r="CF42" s="621"/>
      <c r="CG42" s="621"/>
      <c r="CH42" s="621"/>
      <c r="CI42" s="621"/>
      <c r="CJ42" s="621"/>
      <c r="CK42" s="621"/>
      <c r="CL42" s="621"/>
      <c r="CM42" s="621"/>
      <c r="CN42" s="621"/>
      <c r="CO42" s="621"/>
      <c r="CP42" s="621"/>
      <c r="CQ42" s="622"/>
      <c r="CR42" s="623">
        <v>625274</v>
      </c>
      <c r="CS42" s="644"/>
      <c r="CT42" s="644"/>
      <c r="CU42" s="644"/>
      <c r="CV42" s="644"/>
      <c r="CW42" s="644"/>
      <c r="CX42" s="644"/>
      <c r="CY42" s="645"/>
      <c r="CZ42" s="628">
        <v>6.2</v>
      </c>
      <c r="DA42" s="656"/>
      <c r="DB42" s="656"/>
      <c r="DC42" s="658"/>
      <c r="DD42" s="632">
        <v>85707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354</v>
      </c>
      <c r="CD43" s="620" t="s">
        <v>355</v>
      </c>
      <c r="CE43" s="621"/>
      <c r="CF43" s="621"/>
      <c r="CG43" s="621"/>
      <c r="CH43" s="621"/>
      <c r="CI43" s="621"/>
      <c r="CJ43" s="621"/>
      <c r="CK43" s="621"/>
      <c r="CL43" s="621"/>
      <c r="CM43" s="621"/>
      <c r="CN43" s="621"/>
      <c r="CO43" s="621"/>
      <c r="CP43" s="621"/>
      <c r="CQ43" s="622"/>
      <c r="CR43" s="623">
        <v>16118</v>
      </c>
      <c r="CS43" s="644"/>
      <c r="CT43" s="644"/>
      <c r="CU43" s="644"/>
      <c r="CV43" s="644"/>
      <c r="CW43" s="644"/>
      <c r="CX43" s="644"/>
      <c r="CY43" s="645"/>
      <c r="CZ43" s="628">
        <v>0.2</v>
      </c>
      <c r="DA43" s="656"/>
      <c r="DB43" s="656"/>
      <c r="DC43" s="658"/>
      <c r="DD43" s="632">
        <v>16118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357</v>
      </c>
      <c r="CG44" s="621"/>
      <c r="CH44" s="621"/>
      <c r="CI44" s="621"/>
      <c r="CJ44" s="621"/>
      <c r="CK44" s="621"/>
      <c r="CL44" s="621"/>
      <c r="CM44" s="621"/>
      <c r="CN44" s="621"/>
      <c r="CO44" s="621"/>
      <c r="CP44" s="621"/>
      <c r="CQ44" s="622"/>
      <c r="CR44" s="623">
        <v>624592</v>
      </c>
      <c r="CS44" s="624"/>
      <c r="CT44" s="624"/>
      <c r="CU44" s="624"/>
      <c r="CV44" s="624"/>
      <c r="CW44" s="624"/>
      <c r="CX44" s="624"/>
      <c r="CY44" s="625"/>
      <c r="CZ44" s="628">
        <v>6.2</v>
      </c>
      <c r="DA44" s="629"/>
      <c r="DB44" s="629"/>
      <c r="DC44" s="635"/>
      <c r="DD44" s="632">
        <v>85366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310800</v>
      </c>
      <c r="CS45" s="644"/>
      <c r="CT45" s="644"/>
      <c r="CU45" s="644"/>
      <c r="CV45" s="644"/>
      <c r="CW45" s="644"/>
      <c r="CX45" s="644"/>
      <c r="CY45" s="645"/>
      <c r="CZ45" s="628">
        <v>3.1</v>
      </c>
      <c r="DA45" s="656"/>
      <c r="DB45" s="656"/>
      <c r="DC45" s="658"/>
      <c r="DD45" s="632">
        <v>24468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360</v>
      </c>
      <c r="CG46" s="621"/>
      <c r="CH46" s="621"/>
      <c r="CI46" s="621"/>
      <c r="CJ46" s="621"/>
      <c r="CK46" s="621"/>
      <c r="CL46" s="621"/>
      <c r="CM46" s="621"/>
      <c r="CN46" s="621"/>
      <c r="CO46" s="621"/>
      <c r="CP46" s="621"/>
      <c r="CQ46" s="622"/>
      <c r="CR46" s="623">
        <v>278342</v>
      </c>
      <c r="CS46" s="624"/>
      <c r="CT46" s="624"/>
      <c r="CU46" s="624"/>
      <c r="CV46" s="624"/>
      <c r="CW46" s="624"/>
      <c r="CX46" s="624"/>
      <c r="CY46" s="625"/>
      <c r="CZ46" s="628">
        <v>2.7</v>
      </c>
      <c r="DA46" s="629"/>
      <c r="DB46" s="629"/>
      <c r="DC46" s="635"/>
      <c r="DD46" s="632">
        <v>56748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361</v>
      </c>
      <c r="CG47" s="621"/>
      <c r="CH47" s="621"/>
      <c r="CI47" s="621"/>
      <c r="CJ47" s="621"/>
      <c r="CK47" s="621"/>
      <c r="CL47" s="621"/>
      <c r="CM47" s="621"/>
      <c r="CN47" s="621"/>
      <c r="CO47" s="621"/>
      <c r="CP47" s="621"/>
      <c r="CQ47" s="622"/>
      <c r="CR47" s="623">
        <v>682</v>
      </c>
      <c r="CS47" s="644"/>
      <c r="CT47" s="644"/>
      <c r="CU47" s="644"/>
      <c r="CV47" s="644"/>
      <c r="CW47" s="644"/>
      <c r="CX47" s="644"/>
      <c r="CY47" s="645"/>
      <c r="CZ47" s="628">
        <v>0</v>
      </c>
      <c r="DA47" s="656"/>
      <c r="DB47" s="656"/>
      <c r="DC47" s="658"/>
      <c r="DD47" s="632">
        <v>341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c r="B48" s="225"/>
      <c r="CD48" s="665"/>
      <c r="CE48" s="666"/>
      <c r="CF48" s="620" t="s">
        <v>362</v>
      </c>
      <c r="CG48" s="621"/>
      <c r="CH48" s="621"/>
      <c r="CI48" s="621"/>
      <c r="CJ48" s="621"/>
      <c r="CK48" s="621"/>
      <c r="CL48" s="621"/>
      <c r="CM48" s="621"/>
      <c r="CN48" s="621"/>
      <c r="CO48" s="621"/>
      <c r="CP48" s="621"/>
      <c r="CQ48" s="622"/>
      <c r="CR48" s="623" t="s">
        <v>128</v>
      </c>
      <c r="CS48" s="624"/>
      <c r="CT48" s="624"/>
      <c r="CU48" s="624"/>
      <c r="CV48" s="624"/>
      <c r="CW48" s="624"/>
      <c r="CX48" s="624"/>
      <c r="CY48" s="625"/>
      <c r="CZ48" s="628" t="s">
        <v>238</v>
      </c>
      <c r="DA48" s="629"/>
      <c r="DB48" s="629"/>
      <c r="DC48" s="635"/>
      <c r="DD48" s="632" t="s">
        <v>128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363</v>
      </c>
      <c r="CE49" s="647"/>
      <c r="CF49" s="647"/>
      <c r="CG49" s="647"/>
      <c r="CH49" s="647"/>
      <c r="CI49" s="647"/>
      <c r="CJ49" s="647"/>
      <c r="CK49" s="647"/>
      <c r="CL49" s="647"/>
      <c r="CM49" s="647"/>
      <c r="CN49" s="647"/>
      <c r="CO49" s="647"/>
      <c r="CP49" s="647"/>
      <c r="CQ49" s="648"/>
      <c r="CR49" s="695">
        <v>10144558</v>
      </c>
      <c r="CS49" s="682"/>
      <c r="CT49" s="682"/>
      <c r="CU49" s="682"/>
      <c r="CV49" s="682"/>
      <c r="CW49" s="682"/>
      <c r="CX49" s="682"/>
      <c r="CY49" s="711"/>
      <c r="CZ49" s="703">
        <v>100</v>
      </c>
      <c r="DA49" s="712"/>
      <c r="DB49" s="712"/>
      <c r="DC49" s="713"/>
      <c r="DD49" s="714">
        <v>7297724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R7gYa8XP+6RX/h9VWH4mCak4E3pyDVsUb6Rn22Y1SusFv0Icj71t5xs8fa5Bb0P7GGA2dBzfmj5qUotSFcd6g==" saltValue="tR7WmCR57OVOcsz/rBxG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364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365</v>
      </c>
      <c r="DK2" s="723"/>
      <c r="DL2" s="723"/>
      <c r="DM2" s="723"/>
      <c r="DN2" s="723"/>
      <c r="DO2" s="724"/>
      <c r="DP2" s="228"/>
      <c r="DQ2" s="722" t="s">
        <v>366</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367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369</v>
      </c>
      <c r="B5" s="728"/>
      <c r="C5" s="728"/>
      <c r="D5" s="728"/>
      <c r="E5" s="728"/>
      <c r="F5" s="728"/>
      <c r="G5" s="728"/>
      <c r="H5" s="728"/>
      <c r="I5" s="728"/>
      <c r="J5" s="728"/>
      <c r="K5" s="728"/>
      <c r="L5" s="728"/>
      <c r="M5" s="728"/>
      <c r="N5" s="728"/>
      <c r="O5" s="728"/>
      <c r="P5" s="729"/>
      <c r="Q5" s="733" t="s">
        <v>370</v>
      </c>
      <c r="R5" s="734"/>
      <c r="S5" s="734"/>
      <c r="T5" s="734"/>
      <c r="U5" s="735"/>
      <c r="V5" s="733" t="s">
        <v>371</v>
      </c>
      <c r="W5" s="734"/>
      <c r="X5" s="734"/>
      <c r="Y5" s="734"/>
      <c r="Z5" s="735"/>
      <c r="AA5" s="733" t="s">
        <v>372</v>
      </c>
      <c r="AB5" s="734"/>
      <c r="AC5" s="734"/>
      <c r="AD5" s="734"/>
      <c r="AE5" s="734"/>
      <c r="AF5" s="739" t="s">
        <v>373</v>
      </c>
      <c r="AG5" s="734"/>
      <c r="AH5" s="734"/>
      <c r="AI5" s="734"/>
      <c r="AJ5" s="740"/>
      <c r="AK5" s="734" t="s">
        <v>374</v>
      </c>
      <c r="AL5" s="734"/>
      <c r="AM5" s="734"/>
      <c r="AN5" s="734"/>
      <c r="AO5" s="735"/>
      <c r="AP5" s="733" t="s">
        <v>375</v>
      </c>
      <c r="AQ5" s="734"/>
      <c r="AR5" s="734"/>
      <c r="AS5" s="734"/>
      <c r="AT5" s="735"/>
      <c r="AU5" s="733" t="s">
        <v>376</v>
      </c>
      <c r="AV5" s="734"/>
      <c r="AW5" s="734"/>
      <c r="AX5" s="734"/>
      <c r="AY5" s="740"/>
      <c r="AZ5" s="232"/>
      <c r="BA5" s="232"/>
      <c r="BB5" s="232"/>
      <c r="BC5" s="232"/>
      <c r="BD5" s="232"/>
      <c r="BE5" s="233"/>
      <c r="BF5" s="233"/>
      <c r="BG5" s="233"/>
      <c r="BH5" s="233"/>
      <c r="BI5" s="233"/>
      <c r="BJ5" s="233"/>
      <c r="BK5" s="233"/>
      <c r="BL5" s="233"/>
      <c r="BM5" s="233"/>
      <c r="BN5" s="233"/>
      <c r="BO5" s="233"/>
      <c r="BP5" s="233"/>
      <c r="BQ5" s="727" t="s">
        <v>377</v>
      </c>
      <c r="BR5" s="728"/>
      <c r="BS5" s="728"/>
      <c r="BT5" s="728"/>
      <c r="BU5" s="728"/>
      <c r="BV5" s="728"/>
      <c r="BW5" s="728"/>
      <c r="BX5" s="728"/>
      <c r="BY5" s="728"/>
      <c r="BZ5" s="728"/>
      <c r="CA5" s="728"/>
      <c r="CB5" s="728"/>
      <c r="CC5" s="728"/>
      <c r="CD5" s="728"/>
      <c r="CE5" s="728"/>
      <c r="CF5" s="728"/>
      <c r="CG5" s="729"/>
      <c r="CH5" s="733" t="s">
        <v>378</v>
      </c>
      <c r="CI5" s="734"/>
      <c r="CJ5" s="734"/>
      <c r="CK5" s="734"/>
      <c r="CL5" s="735"/>
      <c r="CM5" s="733" t="s">
        <v>379</v>
      </c>
      <c r="CN5" s="734"/>
      <c r="CO5" s="734"/>
      <c r="CP5" s="734"/>
      <c r="CQ5" s="735"/>
      <c r="CR5" s="733" t="s">
        <v>380</v>
      </c>
      <c r="CS5" s="734"/>
      <c r="CT5" s="734"/>
      <c r="CU5" s="734"/>
      <c r="CV5" s="735"/>
      <c r="CW5" s="733" t="s">
        <v>381</v>
      </c>
      <c r="CX5" s="734"/>
      <c r="CY5" s="734"/>
      <c r="CZ5" s="734"/>
      <c r="DA5" s="735"/>
      <c r="DB5" s="733" t="s">
        <v>382</v>
      </c>
      <c r="DC5" s="734"/>
      <c r="DD5" s="734"/>
      <c r="DE5" s="734"/>
      <c r="DF5" s="735"/>
      <c r="DG5" s="763" t="s">
        <v>383</v>
      </c>
      <c r="DH5" s="764"/>
      <c r="DI5" s="764"/>
      <c r="DJ5" s="764"/>
      <c r="DK5" s="765"/>
      <c r="DL5" s="763" t="s">
        <v>384</v>
      </c>
      <c r="DM5" s="764"/>
      <c r="DN5" s="764"/>
      <c r="DO5" s="764"/>
      <c r="DP5" s="765"/>
      <c r="DQ5" s="733" t="s">
        <v>385</v>
      </c>
      <c r="DR5" s="734"/>
      <c r="DS5" s="734"/>
      <c r="DT5" s="734"/>
      <c r="DU5" s="735"/>
      <c r="DV5" s="733" t="s">
        <v>376</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589</v>
      </c>
      <c r="C7" s="750"/>
      <c r="D7" s="750"/>
      <c r="E7" s="750"/>
      <c r="F7" s="750"/>
      <c r="G7" s="750"/>
      <c r="H7" s="750"/>
      <c r="I7" s="750"/>
      <c r="J7" s="750"/>
      <c r="K7" s="750"/>
      <c r="L7" s="750"/>
      <c r="M7" s="750"/>
      <c r="N7" s="750"/>
      <c r="O7" s="750"/>
      <c r="P7" s="751"/>
      <c r="Q7" s="752">
        <v>10449</v>
      </c>
      <c r="R7" s="753"/>
      <c r="S7" s="753"/>
      <c r="T7" s="753"/>
      <c r="U7" s="753"/>
      <c r="V7" s="753">
        <v>10145</v>
      </c>
      <c r="W7" s="753"/>
      <c r="X7" s="753"/>
      <c r="Y7" s="753"/>
      <c r="Z7" s="753"/>
      <c r="AA7" s="753">
        <v>304</v>
      </c>
      <c r="AB7" s="753"/>
      <c r="AC7" s="753"/>
      <c r="AD7" s="753"/>
      <c r="AE7" s="754"/>
      <c r="AF7" s="755">
        <v>295</v>
      </c>
      <c r="AG7" s="756"/>
      <c r="AH7" s="756"/>
      <c r="AI7" s="756"/>
      <c r="AJ7" s="757"/>
      <c r="AK7" s="758">
        <v>1164</v>
      </c>
      <c r="AL7" s="759"/>
      <c r="AM7" s="759"/>
      <c r="AN7" s="759"/>
      <c r="AO7" s="759"/>
      <c r="AP7" s="759">
        <v>6500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598</v>
      </c>
      <c r="BT7" s="747"/>
      <c r="BU7" s="747"/>
      <c r="BV7" s="747"/>
      <c r="BW7" s="747"/>
      <c r="BX7" s="747"/>
      <c r="BY7" s="747"/>
      <c r="BZ7" s="747"/>
      <c r="CA7" s="747"/>
      <c r="CB7" s="747"/>
      <c r="CC7" s="747"/>
      <c r="CD7" s="747"/>
      <c r="CE7" s="747"/>
      <c r="CF7" s="747"/>
      <c r="CG7" s="762"/>
      <c r="CH7" s="743">
        <v>5</v>
      </c>
      <c r="CI7" s="744"/>
      <c r="CJ7" s="744"/>
      <c r="CK7" s="744"/>
      <c r="CL7" s="745"/>
      <c r="CM7" s="743">
        <v>36</v>
      </c>
      <c r="CN7" s="744"/>
      <c r="CO7" s="744"/>
      <c r="CP7" s="744"/>
      <c r="CQ7" s="745"/>
      <c r="CR7" s="743">
        <v>46</v>
      </c>
      <c r="CS7" s="744"/>
      <c r="CT7" s="744"/>
      <c r="CU7" s="744"/>
      <c r="CV7" s="745"/>
      <c r="CW7" s="743" t="s">
        <v>590</v>
      </c>
      <c r="CX7" s="744"/>
      <c r="CY7" s="744"/>
      <c r="CZ7" s="744"/>
      <c r="DA7" s="745"/>
      <c r="DB7" s="743" t="s">
        <v>591</v>
      </c>
      <c r="DC7" s="744"/>
      <c r="DD7" s="744"/>
      <c r="DE7" s="744"/>
      <c r="DF7" s="745"/>
      <c r="DG7" s="743" t="s">
        <v>590</v>
      </c>
      <c r="DH7" s="744"/>
      <c r="DI7" s="744"/>
      <c r="DJ7" s="744"/>
      <c r="DK7" s="745"/>
      <c r="DL7" s="743" t="s">
        <v>591</v>
      </c>
      <c r="DM7" s="744"/>
      <c r="DN7" s="744"/>
      <c r="DO7" s="744"/>
      <c r="DP7" s="745"/>
      <c r="DQ7" s="743" t="s">
        <v>591</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599</v>
      </c>
      <c r="BT8" s="774"/>
      <c r="BU8" s="774"/>
      <c r="BV8" s="774"/>
      <c r="BW8" s="774"/>
      <c r="BX8" s="774"/>
      <c r="BY8" s="774"/>
      <c r="BZ8" s="774"/>
      <c r="CA8" s="774"/>
      <c r="CB8" s="774"/>
      <c r="CC8" s="774"/>
      <c r="CD8" s="774"/>
      <c r="CE8" s="774"/>
      <c r="CF8" s="774"/>
      <c r="CG8" s="775"/>
      <c r="CH8" s="776">
        <v>-6</v>
      </c>
      <c r="CI8" s="777"/>
      <c r="CJ8" s="777"/>
      <c r="CK8" s="777"/>
      <c r="CL8" s="778"/>
      <c r="CM8" s="776">
        <v>146</v>
      </c>
      <c r="CN8" s="777"/>
      <c r="CO8" s="777"/>
      <c r="CP8" s="777"/>
      <c r="CQ8" s="778"/>
      <c r="CR8" s="776">
        <v>3</v>
      </c>
      <c r="CS8" s="777"/>
      <c r="CT8" s="777"/>
      <c r="CU8" s="777"/>
      <c r="CV8" s="778"/>
      <c r="CW8" s="776" t="s">
        <v>590</v>
      </c>
      <c r="CX8" s="777"/>
      <c r="CY8" s="777"/>
      <c r="CZ8" s="777"/>
      <c r="DA8" s="778"/>
      <c r="DB8" s="776" t="s">
        <v>590</v>
      </c>
      <c r="DC8" s="777"/>
      <c r="DD8" s="777"/>
      <c r="DE8" s="777"/>
      <c r="DF8" s="778"/>
      <c r="DG8" s="776" t="s">
        <v>590</v>
      </c>
      <c r="DH8" s="777"/>
      <c r="DI8" s="777"/>
      <c r="DJ8" s="777"/>
      <c r="DK8" s="778"/>
      <c r="DL8" s="776" t="s">
        <v>590</v>
      </c>
      <c r="DM8" s="777"/>
      <c r="DN8" s="777"/>
      <c r="DO8" s="777"/>
      <c r="DP8" s="778"/>
      <c r="DQ8" s="776" t="s">
        <v>590</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600</v>
      </c>
      <c r="BT9" s="774"/>
      <c r="BU9" s="774"/>
      <c r="BV9" s="774"/>
      <c r="BW9" s="774"/>
      <c r="BX9" s="774"/>
      <c r="BY9" s="774"/>
      <c r="BZ9" s="774"/>
      <c r="CA9" s="774"/>
      <c r="CB9" s="774"/>
      <c r="CC9" s="774"/>
      <c r="CD9" s="774"/>
      <c r="CE9" s="774"/>
      <c r="CF9" s="774"/>
      <c r="CG9" s="775"/>
      <c r="CH9" s="776">
        <v>2</v>
      </c>
      <c r="CI9" s="777"/>
      <c r="CJ9" s="777"/>
      <c r="CK9" s="777"/>
      <c r="CL9" s="778"/>
      <c r="CM9" s="776">
        <v>49</v>
      </c>
      <c r="CN9" s="777"/>
      <c r="CO9" s="777"/>
      <c r="CP9" s="777"/>
      <c r="CQ9" s="778"/>
      <c r="CR9" s="776">
        <v>5</v>
      </c>
      <c r="CS9" s="777"/>
      <c r="CT9" s="777"/>
      <c r="CU9" s="777"/>
      <c r="CV9" s="778"/>
      <c r="CW9" s="776" t="s">
        <v>590</v>
      </c>
      <c r="CX9" s="777"/>
      <c r="CY9" s="777"/>
      <c r="CZ9" s="777"/>
      <c r="DA9" s="778"/>
      <c r="DB9" s="776" t="s">
        <v>591</v>
      </c>
      <c r="DC9" s="777"/>
      <c r="DD9" s="777"/>
      <c r="DE9" s="777"/>
      <c r="DF9" s="778"/>
      <c r="DG9" s="776" t="s">
        <v>590</v>
      </c>
      <c r="DH9" s="777"/>
      <c r="DI9" s="777"/>
      <c r="DJ9" s="777"/>
      <c r="DK9" s="778"/>
      <c r="DL9" s="776" t="s">
        <v>591</v>
      </c>
      <c r="DM9" s="777"/>
      <c r="DN9" s="777"/>
      <c r="DO9" s="777"/>
      <c r="DP9" s="778"/>
      <c r="DQ9" s="776" t="s">
        <v>590</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601</v>
      </c>
      <c r="BT10" s="774"/>
      <c r="BU10" s="774"/>
      <c r="BV10" s="774"/>
      <c r="BW10" s="774"/>
      <c r="BX10" s="774"/>
      <c r="BY10" s="774"/>
      <c r="BZ10" s="774"/>
      <c r="CA10" s="774"/>
      <c r="CB10" s="774"/>
      <c r="CC10" s="774"/>
      <c r="CD10" s="774"/>
      <c r="CE10" s="774"/>
      <c r="CF10" s="774"/>
      <c r="CG10" s="775"/>
      <c r="CH10" s="776">
        <v>3</v>
      </c>
      <c r="CI10" s="777"/>
      <c r="CJ10" s="777"/>
      <c r="CK10" s="777"/>
      <c r="CL10" s="778"/>
      <c r="CM10" s="776">
        <v>35</v>
      </c>
      <c r="CN10" s="777"/>
      <c r="CO10" s="777"/>
      <c r="CP10" s="777"/>
      <c r="CQ10" s="778"/>
      <c r="CR10" s="776">
        <v>5</v>
      </c>
      <c r="CS10" s="777"/>
      <c r="CT10" s="777"/>
      <c r="CU10" s="777"/>
      <c r="CV10" s="778"/>
      <c r="CW10" s="776" t="s">
        <v>591</v>
      </c>
      <c r="CX10" s="777"/>
      <c r="CY10" s="777"/>
      <c r="CZ10" s="777"/>
      <c r="DA10" s="778"/>
      <c r="DB10" s="776" t="s">
        <v>591</v>
      </c>
      <c r="DC10" s="777"/>
      <c r="DD10" s="777"/>
      <c r="DE10" s="777"/>
      <c r="DF10" s="778"/>
      <c r="DG10" s="776" t="s">
        <v>590</v>
      </c>
      <c r="DH10" s="777"/>
      <c r="DI10" s="777"/>
      <c r="DJ10" s="777"/>
      <c r="DK10" s="778"/>
      <c r="DL10" s="776" t="s">
        <v>591</v>
      </c>
      <c r="DM10" s="777"/>
      <c r="DN10" s="777"/>
      <c r="DO10" s="777"/>
      <c r="DP10" s="778"/>
      <c r="DQ10" s="776" t="s">
        <v>590</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387</v>
      </c>
      <c r="B23" s="789" t="s">
        <v>388</v>
      </c>
      <c r="C23" s="790"/>
      <c r="D23" s="790"/>
      <c r="E23" s="790"/>
      <c r="F23" s="790"/>
      <c r="G23" s="790"/>
      <c r="H23" s="790"/>
      <c r="I23" s="790"/>
      <c r="J23" s="790"/>
      <c r="K23" s="790"/>
      <c r="L23" s="790"/>
      <c r="M23" s="790"/>
      <c r="N23" s="790"/>
      <c r="O23" s="790"/>
      <c r="P23" s="791"/>
      <c r="Q23" s="792">
        <v>10449</v>
      </c>
      <c r="R23" s="793"/>
      <c r="S23" s="793"/>
      <c r="T23" s="793"/>
      <c r="U23" s="793"/>
      <c r="V23" s="793">
        <v>10145</v>
      </c>
      <c r="W23" s="793"/>
      <c r="X23" s="793"/>
      <c r="Y23" s="793"/>
      <c r="Z23" s="793"/>
      <c r="AA23" s="793">
        <v>304</v>
      </c>
      <c r="AB23" s="793"/>
      <c r="AC23" s="793"/>
      <c r="AD23" s="793"/>
      <c r="AE23" s="794"/>
      <c r="AF23" s="795">
        <v>295</v>
      </c>
      <c r="AG23" s="793"/>
      <c r="AH23" s="793"/>
      <c r="AI23" s="793"/>
      <c r="AJ23" s="796"/>
      <c r="AK23" s="797"/>
      <c r="AL23" s="798"/>
      <c r="AM23" s="798"/>
      <c r="AN23" s="798"/>
      <c r="AO23" s="798"/>
      <c r="AP23" s="793">
        <v>6500</v>
      </c>
      <c r="AQ23" s="793"/>
      <c r="AR23" s="793"/>
      <c r="AS23" s="793"/>
      <c r="AT23" s="793"/>
      <c r="AU23" s="809"/>
      <c r="AV23" s="809"/>
      <c r="AW23" s="809"/>
      <c r="AX23" s="809"/>
      <c r="AY23" s="810"/>
      <c r="AZ23" s="811" t="s">
        <v>389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390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391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369</v>
      </c>
      <c r="B26" s="728"/>
      <c r="C26" s="728"/>
      <c r="D26" s="728"/>
      <c r="E26" s="728"/>
      <c r="F26" s="728"/>
      <c r="G26" s="728"/>
      <c r="H26" s="728"/>
      <c r="I26" s="728"/>
      <c r="J26" s="728"/>
      <c r="K26" s="728"/>
      <c r="L26" s="728"/>
      <c r="M26" s="728"/>
      <c r="N26" s="728"/>
      <c r="O26" s="728"/>
      <c r="P26" s="729"/>
      <c r="Q26" s="733" t="s">
        <v>392</v>
      </c>
      <c r="R26" s="734"/>
      <c r="S26" s="734"/>
      <c r="T26" s="734"/>
      <c r="U26" s="735"/>
      <c r="V26" s="733" t="s">
        <v>393</v>
      </c>
      <c r="W26" s="734"/>
      <c r="X26" s="734"/>
      <c r="Y26" s="734"/>
      <c r="Z26" s="735"/>
      <c r="AA26" s="733" t="s">
        <v>394</v>
      </c>
      <c r="AB26" s="734"/>
      <c r="AC26" s="734"/>
      <c r="AD26" s="734"/>
      <c r="AE26" s="734"/>
      <c r="AF26" s="814" t="s">
        <v>395</v>
      </c>
      <c r="AG26" s="815"/>
      <c r="AH26" s="815"/>
      <c r="AI26" s="815"/>
      <c r="AJ26" s="816"/>
      <c r="AK26" s="734" t="s">
        <v>396</v>
      </c>
      <c r="AL26" s="734"/>
      <c r="AM26" s="734"/>
      <c r="AN26" s="734"/>
      <c r="AO26" s="735"/>
      <c r="AP26" s="733" t="s">
        <v>397</v>
      </c>
      <c r="AQ26" s="734"/>
      <c r="AR26" s="734"/>
      <c r="AS26" s="734"/>
      <c r="AT26" s="735"/>
      <c r="AU26" s="733" t="s">
        <v>398</v>
      </c>
      <c r="AV26" s="734"/>
      <c r="AW26" s="734"/>
      <c r="AX26" s="734"/>
      <c r="AY26" s="735"/>
      <c r="AZ26" s="733" t="s">
        <v>399</v>
      </c>
      <c r="BA26" s="734"/>
      <c r="BB26" s="734"/>
      <c r="BC26" s="734"/>
      <c r="BD26" s="735"/>
      <c r="BE26" s="733" t="s">
        <v>376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400</v>
      </c>
      <c r="C28" s="750"/>
      <c r="D28" s="750"/>
      <c r="E28" s="750"/>
      <c r="F28" s="750"/>
      <c r="G28" s="750"/>
      <c r="H28" s="750"/>
      <c r="I28" s="750"/>
      <c r="J28" s="750"/>
      <c r="K28" s="750"/>
      <c r="L28" s="750"/>
      <c r="M28" s="750"/>
      <c r="N28" s="750"/>
      <c r="O28" s="750"/>
      <c r="P28" s="751"/>
      <c r="Q28" s="822">
        <v>1292</v>
      </c>
      <c r="R28" s="823"/>
      <c r="S28" s="823"/>
      <c r="T28" s="823"/>
      <c r="U28" s="823"/>
      <c r="V28" s="823">
        <v>1259</v>
      </c>
      <c r="W28" s="823"/>
      <c r="X28" s="823"/>
      <c r="Y28" s="823"/>
      <c r="Z28" s="823"/>
      <c r="AA28" s="754">
        <v>33</v>
      </c>
      <c r="AB28" s="824"/>
      <c r="AC28" s="824"/>
      <c r="AD28" s="824"/>
      <c r="AE28" s="825"/>
      <c r="AF28" s="826">
        <v>33</v>
      </c>
      <c r="AG28" s="823"/>
      <c r="AH28" s="823"/>
      <c r="AI28" s="823"/>
      <c r="AJ28" s="827"/>
      <c r="AK28" s="828">
        <v>103</v>
      </c>
      <c r="AL28" s="829"/>
      <c r="AM28" s="829"/>
      <c r="AN28" s="829"/>
      <c r="AO28" s="829"/>
      <c r="AP28" s="829" t="s">
        <v>590</v>
      </c>
      <c r="AQ28" s="829"/>
      <c r="AR28" s="829"/>
      <c r="AS28" s="829"/>
      <c r="AT28" s="829"/>
      <c r="AU28" s="829" t="s">
        <v>590</v>
      </c>
      <c r="AV28" s="829"/>
      <c r="AW28" s="829"/>
      <c r="AX28" s="829"/>
      <c r="AY28" s="829"/>
      <c r="AZ28" s="830" t="s">
        <v>590</v>
      </c>
      <c r="BA28" s="830"/>
      <c r="BB28" s="830"/>
      <c r="BC28" s="830"/>
      <c r="BD28" s="830"/>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401</v>
      </c>
      <c r="C29" s="781"/>
      <c r="D29" s="781"/>
      <c r="E29" s="781"/>
      <c r="F29" s="781"/>
      <c r="G29" s="781"/>
      <c r="H29" s="781"/>
      <c r="I29" s="781"/>
      <c r="J29" s="781"/>
      <c r="K29" s="781"/>
      <c r="L29" s="781"/>
      <c r="M29" s="781"/>
      <c r="N29" s="781"/>
      <c r="O29" s="781"/>
      <c r="P29" s="782"/>
      <c r="Q29" s="783">
        <v>28</v>
      </c>
      <c r="R29" s="784"/>
      <c r="S29" s="784"/>
      <c r="T29" s="784"/>
      <c r="U29" s="784"/>
      <c r="V29" s="784">
        <v>27</v>
      </c>
      <c r="W29" s="784"/>
      <c r="X29" s="784"/>
      <c r="Y29" s="784"/>
      <c r="Z29" s="784"/>
      <c r="AA29" s="785">
        <v>1</v>
      </c>
      <c r="AB29" s="787"/>
      <c r="AC29" s="787"/>
      <c r="AD29" s="787"/>
      <c r="AE29" s="788"/>
      <c r="AF29" s="786">
        <v>1</v>
      </c>
      <c r="AG29" s="787"/>
      <c r="AH29" s="787"/>
      <c r="AI29" s="787"/>
      <c r="AJ29" s="788"/>
      <c r="AK29" s="833">
        <v>11</v>
      </c>
      <c r="AL29" s="839"/>
      <c r="AM29" s="839"/>
      <c r="AN29" s="839"/>
      <c r="AO29" s="839"/>
      <c r="AP29" s="831" t="s">
        <v>591</v>
      </c>
      <c r="AQ29" s="832"/>
      <c r="AR29" s="832"/>
      <c r="AS29" s="832"/>
      <c r="AT29" s="833"/>
      <c r="AU29" s="831" t="s">
        <v>590</v>
      </c>
      <c r="AV29" s="832"/>
      <c r="AW29" s="832"/>
      <c r="AX29" s="832"/>
      <c r="AY29" s="833"/>
      <c r="AZ29" s="834" t="s">
        <v>591</v>
      </c>
      <c r="BA29" s="835"/>
      <c r="BB29" s="835"/>
      <c r="BC29" s="835"/>
      <c r="BD29" s="836"/>
      <c r="BE29" s="837"/>
      <c r="BF29" s="837"/>
      <c r="BG29" s="837"/>
      <c r="BH29" s="837"/>
      <c r="BI29" s="838"/>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402</v>
      </c>
      <c r="C30" s="781"/>
      <c r="D30" s="781"/>
      <c r="E30" s="781"/>
      <c r="F30" s="781"/>
      <c r="G30" s="781"/>
      <c r="H30" s="781"/>
      <c r="I30" s="781"/>
      <c r="J30" s="781"/>
      <c r="K30" s="781"/>
      <c r="L30" s="781"/>
      <c r="M30" s="781"/>
      <c r="N30" s="781"/>
      <c r="O30" s="781"/>
      <c r="P30" s="782"/>
      <c r="Q30" s="783">
        <v>1532</v>
      </c>
      <c r="R30" s="784"/>
      <c r="S30" s="784"/>
      <c r="T30" s="784"/>
      <c r="U30" s="784"/>
      <c r="V30" s="784">
        <v>1449</v>
      </c>
      <c r="W30" s="784"/>
      <c r="X30" s="784"/>
      <c r="Y30" s="784"/>
      <c r="Z30" s="784"/>
      <c r="AA30" s="785">
        <v>82</v>
      </c>
      <c r="AB30" s="787"/>
      <c r="AC30" s="787"/>
      <c r="AD30" s="787"/>
      <c r="AE30" s="788"/>
      <c r="AF30" s="786">
        <v>82</v>
      </c>
      <c r="AG30" s="787"/>
      <c r="AH30" s="787"/>
      <c r="AI30" s="787"/>
      <c r="AJ30" s="788"/>
      <c r="AK30" s="833">
        <v>243</v>
      </c>
      <c r="AL30" s="839"/>
      <c r="AM30" s="839"/>
      <c r="AN30" s="839"/>
      <c r="AO30" s="839"/>
      <c r="AP30" s="831" t="s">
        <v>591</v>
      </c>
      <c r="AQ30" s="832"/>
      <c r="AR30" s="832"/>
      <c r="AS30" s="832"/>
      <c r="AT30" s="833"/>
      <c r="AU30" s="831" t="s">
        <v>590</v>
      </c>
      <c r="AV30" s="832"/>
      <c r="AW30" s="832"/>
      <c r="AX30" s="832"/>
      <c r="AY30" s="833"/>
      <c r="AZ30" s="834" t="s">
        <v>590</v>
      </c>
      <c r="BA30" s="835"/>
      <c r="BB30" s="835"/>
      <c r="BC30" s="835"/>
      <c r="BD30" s="836"/>
      <c r="BE30" s="837"/>
      <c r="BF30" s="837"/>
      <c r="BG30" s="837"/>
      <c r="BH30" s="837"/>
      <c r="BI30" s="838"/>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403</v>
      </c>
      <c r="C31" s="781"/>
      <c r="D31" s="781"/>
      <c r="E31" s="781"/>
      <c r="F31" s="781"/>
      <c r="G31" s="781"/>
      <c r="H31" s="781"/>
      <c r="I31" s="781"/>
      <c r="J31" s="781"/>
      <c r="K31" s="781"/>
      <c r="L31" s="781"/>
      <c r="M31" s="781"/>
      <c r="N31" s="781"/>
      <c r="O31" s="781"/>
      <c r="P31" s="782"/>
      <c r="Q31" s="783">
        <v>4</v>
      </c>
      <c r="R31" s="784"/>
      <c r="S31" s="784"/>
      <c r="T31" s="784"/>
      <c r="U31" s="784"/>
      <c r="V31" s="784">
        <v>4</v>
      </c>
      <c r="W31" s="784"/>
      <c r="X31" s="784"/>
      <c r="Y31" s="784"/>
      <c r="Z31" s="784"/>
      <c r="AA31" s="785">
        <v>0</v>
      </c>
      <c r="AB31" s="787"/>
      <c r="AC31" s="787"/>
      <c r="AD31" s="787"/>
      <c r="AE31" s="788"/>
      <c r="AF31" s="786">
        <v>0</v>
      </c>
      <c r="AG31" s="787"/>
      <c r="AH31" s="787"/>
      <c r="AI31" s="787"/>
      <c r="AJ31" s="788"/>
      <c r="AK31" s="833">
        <v>1</v>
      </c>
      <c r="AL31" s="839"/>
      <c r="AM31" s="839"/>
      <c r="AN31" s="839"/>
      <c r="AO31" s="839"/>
      <c r="AP31" s="831" t="s">
        <v>590</v>
      </c>
      <c r="AQ31" s="832"/>
      <c r="AR31" s="832"/>
      <c r="AS31" s="832"/>
      <c r="AT31" s="833"/>
      <c r="AU31" s="831" t="s">
        <v>590</v>
      </c>
      <c r="AV31" s="832"/>
      <c r="AW31" s="832"/>
      <c r="AX31" s="832"/>
      <c r="AY31" s="833"/>
      <c r="AZ31" s="834" t="s">
        <v>590</v>
      </c>
      <c r="BA31" s="835"/>
      <c r="BB31" s="835"/>
      <c r="BC31" s="835"/>
      <c r="BD31" s="836"/>
      <c r="BE31" s="837"/>
      <c r="BF31" s="837"/>
      <c r="BG31" s="837"/>
      <c r="BH31" s="837"/>
      <c r="BI31" s="838"/>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404</v>
      </c>
      <c r="C32" s="781"/>
      <c r="D32" s="781"/>
      <c r="E32" s="781"/>
      <c r="F32" s="781"/>
      <c r="G32" s="781"/>
      <c r="H32" s="781"/>
      <c r="I32" s="781"/>
      <c r="J32" s="781"/>
      <c r="K32" s="781"/>
      <c r="L32" s="781"/>
      <c r="M32" s="781"/>
      <c r="N32" s="781"/>
      <c r="O32" s="781"/>
      <c r="P32" s="782"/>
      <c r="Q32" s="783">
        <v>435</v>
      </c>
      <c r="R32" s="784"/>
      <c r="S32" s="784"/>
      <c r="T32" s="784"/>
      <c r="U32" s="784"/>
      <c r="V32" s="784">
        <v>398</v>
      </c>
      <c r="W32" s="784"/>
      <c r="X32" s="784"/>
      <c r="Y32" s="784"/>
      <c r="Z32" s="784"/>
      <c r="AA32" s="785">
        <v>37</v>
      </c>
      <c r="AB32" s="787"/>
      <c r="AC32" s="787"/>
      <c r="AD32" s="787"/>
      <c r="AE32" s="788"/>
      <c r="AF32" s="786">
        <v>37</v>
      </c>
      <c r="AG32" s="787"/>
      <c r="AH32" s="787"/>
      <c r="AI32" s="787"/>
      <c r="AJ32" s="788"/>
      <c r="AK32" s="833">
        <v>139</v>
      </c>
      <c r="AL32" s="839"/>
      <c r="AM32" s="839"/>
      <c r="AN32" s="839"/>
      <c r="AO32" s="839"/>
      <c r="AP32" s="839">
        <v>709</v>
      </c>
      <c r="AQ32" s="839"/>
      <c r="AR32" s="839"/>
      <c r="AS32" s="839"/>
      <c r="AT32" s="839"/>
      <c r="AU32" s="839">
        <v>709</v>
      </c>
      <c r="AV32" s="839"/>
      <c r="AW32" s="839"/>
      <c r="AX32" s="839"/>
      <c r="AY32" s="839"/>
      <c r="AZ32" s="840" t="s">
        <v>590</v>
      </c>
      <c r="BA32" s="840"/>
      <c r="BB32" s="840"/>
      <c r="BC32" s="840"/>
      <c r="BD32" s="840"/>
      <c r="BE32" s="837"/>
      <c r="BF32" s="837"/>
      <c r="BG32" s="837"/>
      <c r="BH32" s="837"/>
      <c r="BI32" s="838"/>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405</v>
      </c>
      <c r="C33" s="781"/>
      <c r="D33" s="781"/>
      <c r="E33" s="781"/>
      <c r="F33" s="781"/>
      <c r="G33" s="781"/>
      <c r="H33" s="781"/>
      <c r="I33" s="781"/>
      <c r="J33" s="781"/>
      <c r="K33" s="781"/>
      <c r="L33" s="781"/>
      <c r="M33" s="781"/>
      <c r="N33" s="781"/>
      <c r="O33" s="781"/>
      <c r="P33" s="782"/>
      <c r="Q33" s="783">
        <v>65</v>
      </c>
      <c r="R33" s="784"/>
      <c r="S33" s="784"/>
      <c r="T33" s="784"/>
      <c r="U33" s="784"/>
      <c r="V33" s="784">
        <v>55</v>
      </c>
      <c r="W33" s="784"/>
      <c r="X33" s="784"/>
      <c r="Y33" s="784"/>
      <c r="Z33" s="784"/>
      <c r="AA33" s="785">
        <v>10</v>
      </c>
      <c r="AB33" s="787"/>
      <c r="AC33" s="787"/>
      <c r="AD33" s="787"/>
      <c r="AE33" s="788"/>
      <c r="AF33" s="786">
        <v>10</v>
      </c>
      <c r="AG33" s="787"/>
      <c r="AH33" s="787"/>
      <c r="AI33" s="787"/>
      <c r="AJ33" s="788"/>
      <c r="AK33" s="833">
        <v>24</v>
      </c>
      <c r="AL33" s="839"/>
      <c r="AM33" s="839"/>
      <c r="AN33" s="839"/>
      <c r="AO33" s="839"/>
      <c r="AP33" s="831" t="s">
        <v>591</v>
      </c>
      <c r="AQ33" s="832"/>
      <c r="AR33" s="832"/>
      <c r="AS33" s="832"/>
      <c r="AT33" s="833"/>
      <c r="AU33" s="831" t="s">
        <v>591</v>
      </c>
      <c r="AV33" s="832"/>
      <c r="AW33" s="832"/>
      <c r="AX33" s="832"/>
      <c r="AY33" s="833"/>
      <c r="AZ33" s="834" t="s">
        <v>591</v>
      </c>
      <c r="BA33" s="835"/>
      <c r="BB33" s="835"/>
      <c r="BC33" s="835"/>
      <c r="BD33" s="836"/>
      <c r="BE33" s="837"/>
      <c r="BF33" s="837"/>
      <c r="BG33" s="837"/>
      <c r="BH33" s="837"/>
      <c r="BI33" s="838"/>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406</v>
      </c>
      <c r="C34" s="781"/>
      <c r="D34" s="781"/>
      <c r="E34" s="781"/>
      <c r="F34" s="781"/>
      <c r="G34" s="781"/>
      <c r="H34" s="781"/>
      <c r="I34" s="781"/>
      <c r="J34" s="781"/>
      <c r="K34" s="781"/>
      <c r="L34" s="781"/>
      <c r="M34" s="781"/>
      <c r="N34" s="781"/>
      <c r="O34" s="781"/>
      <c r="P34" s="782"/>
      <c r="Q34" s="783">
        <v>152</v>
      </c>
      <c r="R34" s="784"/>
      <c r="S34" s="784"/>
      <c r="T34" s="784"/>
      <c r="U34" s="784"/>
      <c r="V34" s="784">
        <v>152</v>
      </c>
      <c r="W34" s="784"/>
      <c r="X34" s="784"/>
      <c r="Y34" s="784"/>
      <c r="Z34" s="784"/>
      <c r="AA34" s="785">
        <v>0</v>
      </c>
      <c r="AB34" s="787"/>
      <c r="AC34" s="787"/>
      <c r="AD34" s="787"/>
      <c r="AE34" s="788"/>
      <c r="AF34" s="786">
        <v>1</v>
      </c>
      <c r="AG34" s="787"/>
      <c r="AH34" s="787"/>
      <c r="AI34" s="787"/>
      <c r="AJ34" s="788"/>
      <c r="AK34" s="833">
        <v>41</v>
      </c>
      <c r="AL34" s="839"/>
      <c r="AM34" s="839"/>
      <c r="AN34" s="839"/>
      <c r="AO34" s="839"/>
      <c r="AP34" s="839" t="s">
        <v>590</v>
      </c>
      <c r="AQ34" s="839"/>
      <c r="AR34" s="839"/>
      <c r="AS34" s="839"/>
      <c r="AT34" s="839"/>
      <c r="AU34" s="839" t="s">
        <v>591</v>
      </c>
      <c r="AV34" s="839"/>
      <c r="AW34" s="839"/>
      <c r="AX34" s="839"/>
      <c r="AY34" s="839"/>
      <c r="AZ34" s="840" t="s">
        <v>590</v>
      </c>
      <c r="BA34" s="840"/>
      <c r="BB34" s="840"/>
      <c r="BC34" s="840"/>
      <c r="BD34" s="840"/>
      <c r="BE34" s="837"/>
      <c r="BF34" s="837"/>
      <c r="BG34" s="837"/>
      <c r="BH34" s="837"/>
      <c r="BI34" s="838"/>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407</v>
      </c>
      <c r="C35" s="781"/>
      <c r="D35" s="781"/>
      <c r="E35" s="781"/>
      <c r="F35" s="781"/>
      <c r="G35" s="781"/>
      <c r="H35" s="781"/>
      <c r="I35" s="781"/>
      <c r="J35" s="781"/>
      <c r="K35" s="781"/>
      <c r="L35" s="781"/>
      <c r="M35" s="781"/>
      <c r="N35" s="781"/>
      <c r="O35" s="781"/>
      <c r="P35" s="782"/>
      <c r="Q35" s="783">
        <v>384</v>
      </c>
      <c r="R35" s="784"/>
      <c r="S35" s="784"/>
      <c r="T35" s="784"/>
      <c r="U35" s="784"/>
      <c r="V35" s="784">
        <v>347</v>
      </c>
      <c r="W35" s="784"/>
      <c r="X35" s="784"/>
      <c r="Y35" s="784"/>
      <c r="Z35" s="784"/>
      <c r="AA35" s="784">
        <f t="shared" ref="AA35:AA36" si="0">Q35-V35</f>
        <v>37</v>
      </c>
      <c r="AB35" s="784"/>
      <c r="AC35" s="784"/>
      <c r="AD35" s="784"/>
      <c r="AE35" s="785"/>
      <c r="AF35" s="786">
        <v>672</v>
      </c>
      <c r="AG35" s="787"/>
      <c r="AH35" s="787"/>
      <c r="AI35" s="787"/>
      <c r="AJ35" s="788"/>
      <c r="AK35" s="833">
        <v>25</v>
      </c>
      <c r="AL35" s="839"/>
      <c r="AM35" s="839"/>
      <c r="AN35" s="839"/>
      <c r="AO35" s="839"/>
      <c r="AP35" s="839" t="s">
        <v>590</v>
      </c>
      <c r="AQ35" s="839"/>
      <c r="AR35" s="839"/>
      <c r="AS35" s="839"/>
      <c r="AT35" s="839"/>
      <c r="AU35" s="839" t="s">
        <v>590</v>
      </c>
      <c r="AV35" s="839"/>
      <c r="AW35" s="839"/>
      <c r="AX35" s="839"/>
      <c r="AY35" s="839"/>
      <c r="AZ35" s="840" t="s">
        <v>591</v>
      </c>
      <c r="BA35" s="840"/>
      <c r="BB35" s="840"/>
      <c r="BC35" s="840"/>
      <c r="BD35" s="840"/>
      <c r="BE35" s="837" t="s">
        <v>408</v>
      </c>
      <c r="BF35" s="837"/>
      <c r="BG35" s="837"/>
      <c r="BH35" s="837"/>
      <c r="BI35" s="838"/>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t="s">
        <v>409</v>
      </c>
      <c r="C36" s="781"/>
      <c r="D36" s="781"/>
      <c r="E36" s="781"/>
      <c r="F36" s="781"/>
      <c r="G36" s="781"/>
      <c r="H36" s="781"/>
      <c r="I36" s="781"/>
      <c r="J36" s="781"/>
      <c r="K36" s="781"/>
      <c r="L36" s="781"/>
      <c r="M36" s="781"/>
      <c r="N36" s="781"/>
      <c r="O36" s="781"/>
      <c r="P36" s="782"/>
      <c r="Q36" s="783">
        <v>895</v>
      </c>
      <c r="R36" s="784"/>
      <c r="S36" s="784"/>
      <c r="T36" s="784"/>
      <c r="U36" s="784"/>
      <c r="V36" s="784">
        <v>718</v>
      </c>
      <c r="W36" s="784"/>
      <c r="X36" s="784"/>
      <c r="Y36" s="784"/>
      <c r="Z36" s="784"/>
      <c r="AA36" s="784">
        <f t="shared" si="0"/>
        <v>177</v>
      </c>
      <c r="AB36" s="784"/>
      <c r="AC36" s="784"/>
      <c r="AD36" s="784"/>
      <c r="AE36" s="785"/>
      <c r="AF36" s="786">
        <v>184</v>
      </c>
      <c r="AG36" s="787"/>
      <c r="AH36" s="787"/>
      <c r="AI36" s="787"/>
      <c r="AJ36" s="788"/>
      <c r="AK36" s="833">
        <v>380</v>
      </c>
      <c r="AL36" s="839"/>
      <c r="AM36" s="839"/>
      <c r="AN36" s="839"/>
      <c r="AO36" s="839"/>
      <c r="AP36" s="839">
        <v>5873</v>
      </c>
      <c r="AQ36" s="839"/>
      <c r="AR36" s="839"/>
      <c r="AS36" s="839"/>
      <c r="AT36" s="839"/>
      <c r="AU36" s="839">
        <v>2420</v>
      </c>
      <c r="AV36" s="839"/>
      <c r="AW36" s="839"/>
      <c r="AX36" s="839"/>
      <c r="AY36" s="839"/>
      <c r="AZ36" s="840" t="s">
        <v>590</v>
      </c>
      <c r="BA36" s="840"/>
      <c r="BB36" s="840"/>
      <c r="BC36" s="840"/>
      <c r="BD36" s="840"/>
      <c r="BE36" s="837" t="s">
        <v>410</v>
      </c>
      <c r="BF36" s="837"/>
      <c r="BG36" s="837"/>
      <c r="BH36" s="837"/>
      <c r="BI36" s="838"/>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t="s">
        <v>411</v>
      </c>
      <c r="C37" s="781"/>
      <c r="D37" s="781"/>
      <c r="E37" s="781"/>
      <c r="F37" s="781"/>
      <c r="G37" s="781"/>
      <c r="H37" s="781"/>
      <c r="I37" s="781"/>
      <c r="J37" s="781"/>
      <c r="K37" s="781"/>
      <c r="L37" s="781"/>
      <c r="M37" s="781"/>
      <c r="N37" s="781"/>
      <c r="O37" s="781"/>
      <c r="P37" s="782"/>
      <c r="Q37" s="783">
        <v>40</v>
      </c>
      <c r="R37" s="784"/>
      <c r="S37" s="784"/>
      <c r="T37" s="784"/>
      <c r="U37" s="784"/>
      <c r="V37" s="784">
        <v>40</v>
      </c>
      <c r="W37" s="784"/>
      <c r="X37" s="784"/>
      <c r="Y37" s="784"/>
      <c r="Z37" s="784"/>
      <c r="AA37" s="784">
        <v>0</v>
      </c>
      <c r="AB37" s="784"/>
      <c r="AC37" s="784"/>
      <c r="AD37" s="784"/>
      <c r="AE37" s="785"/>
      <c r="AF37" s="786" t="s">
        <v>439</v>
      </c>
      <c r="AG37" s="787"/>
      <c r="AH37" s="787"/>
      <c r="AI37" s="787"/>
      <c r="AJ37" s="788"/>
      <c r="AK37" s="833">
        <v>0</v>
      </c>
      <c r="AL37" s="839"/>
      <c r="AM37" s="839"/>
      <c r="AN37" s="839"/>
      <c r="AO37" s="839"/>
      <c r="AP37" s="839">
        <v>68</v>
      </c>
      <c r="AQ37" s="839"/>
      <c r="AR37" s="839"/>
      <c r="AS37" s="839"/>
      <c r="AT37" s="839"/>
      <c r="AU37" s="839">
        <v>68</v>
      </c>
      <c r="AV37" s="839"/>
      <c r="AW37" s="839"/>
      <c r="AX37" s="839"/>
      <c r="AY37" s="839"/>
      <c r="AZ37" s="840" t="s">
        <v>591</v>
      </c>
      <c r="BA37" s="840"/>
      <c r="BB37" s="840"/>
      <c r="BC37" s="840"/>
      <c r="BD37" s="840"/>
      <c r="BE37" s="837" t="s">
        <v>412</v>
      </c>
      <c r="BF37" s="837"/>
      <c r="BG37" s="837"/>
      <c r="BH37" s="837"/>
      <c r="BI37" s="838"/>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39"/>
      <c r="AM38" s="839"/>
      <c r="AN38" s="839"/>
      <c r="AO38" s="839"/>
      <c r="AP38" s="839"/>
      <c r="AQ38" s="839"/>
      <c r="AR38" s="839"/>
      <c r="AS38" s="839"/>
      <c r="AT38" s="839"/>
      <c r="AU38" s="839"/>
      <c r="AV38" s="839"/>
      <c r="AW38" s="839"/>
      <c r="AX38" s="839"/>
      <c r="AY38" s="839"/>
      <c r="AZ38" s="840"/>
      <c r="BA38" s="840"/>
      <c r="BB38" s="840"/>
      <c r="BC38" s="840"/>
      <c r="BD38" s="840"/>
      <c r="BE38" s="837"/>
      <c r="BF38" s="837"/>
      <c r="BG38" s="837"/>
      <c r="BH38" s="837"/>
      <c r="BI38" s="838"/>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39"/>
      <c r="AM39" s="839"/>
      <c r="AN39" s="839"/>
      <c r="AO39" s="839"/>
      <c r="AP39" s="839"/>
      <c r="AQ39" s="839"/>
      <c r="AR39" s="839"/>
      <c r="AS39" s="839"/>
      <c r="AT39" s="839"/>
      <c r="AU39" s="839"/>
      <c r="AV39" s="839"/>
      <c r="AW39" s="839"/>
      <c r="AX39" s="839"/>
      <c r="AY39" s="839"/>
      <c r="AZ39" s="840"/>
      <c r="BA39" s="840"/>
      <c r="BB39" s="840"/>
      <c r="BC39" s="840"/>
      <c r="BD39" s="840"/>
      <c r="BE39" s="837"/>
      <c r="BF39" s="837"/>
      <c r="BG39" s="837"/>
      <c r="BH39" s="837"/>
      <c r="BI39" s="838"/>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39"/>
      <c r="AM40" s="839"/>
      <c r="AN40" s="839"/>
      <c r="AO40" s="839"/>
      <c r="AP40" s="839"/>
      <c r="AQ40" s="839"/>
      <c r="AR40" s="839"/>
      <c r="AS40" s="839"/>
      <c r="AT40" s="839"/>
      <c r="AU40" s="839"/>
      <c r="AV40" s="839"/>
      <c r="AW40" s="839"/>
      <c r="AX40" s="839"/>
      <c r="AY40" s="839"/>
      <c r="AZ40" s="840"/>
      <c r="BA40" s="840"/>
      <c r="BB40" s="840"/>
      <c r="BC40" s="840"/>
      <c r="BD40" s="840"/>
      <c r="BE40" s="837"/>
      <c r="BF40" s="837"/>
      <c r="BG40" s="837"/>
      <c r="BH40" s="837"/>
      <c r="BI40" s="838"/>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39"/>
      <c r="AM41" s="839"/>
      <c r="AN41" s="839"/>
      <c r="AO41" s="839"/>
      <c r="AP41" s="839"/>
      <c r="AQ41" s="839"/>
      <c r="AR41" s="839"/>
      <c r="AS41" s="839"/>
      <c r="AT41" s="839"/>
      <c r="AU41" s="839"/>
      <c r="AV41" s="839"/>
      <c r="AW41" s="839"/>
      <c r="AX41" s="839"/>
      <c r="AY41" s="839"/>
      <c r="AZ41" s="840"/>
      <c r="BA41" s="840"/>
      <c r="BB41" s="840"/>
      <c r="BC41" s="840"/>
      <c r="BD41" s="840"/>
      <c r="BE41" s="837"/>
      <c r="BF41" s="837"/>
      <c r="BG41" s="837"/>
      <c r="BH41" s="837"/>
      <c r="BI41" s="838"/>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39"/>
      <c r="AM42" s="839"/>
      <c r="AN42" s="839"/>
      <c r="AO42" s="839"/>
      <c r="AP42" s="839"/>
      <c r="AQ42" s="839"/>
      <c r="AR42" s="839"/>
      <c r="AS42" s="839"/>
      <c r="AT42" s="839"/>
      <c r="AU42" s="839"/>
      <c r="AV42" s="839"/>
      <c r="AW42" s="839"/>
      <c r="AX42" s="839"/>
      <c r="AY42" s="839"/>
      <c r="AZ42" s="840"/>
      <c r="BA42" s="840"/>
      <c r="BB42" s="840"/>
      <c r="BC42" s="840"/>
      <c r="BD42" s="840"/>
      <c r="BE42" s="837"/>
      <c r="BF42" s="837"/>
      <c r="BG42" s="837"/>
      <c r="BH42" s="837"/>
      <c r="BI42" s="838"/>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39"/>
      <c r="AM43" s="839"/>
      <c r="AN43" s="839"/>
      <c r="AO43" s="839"/>
      <c r="AP43" s="839"/>
      <c r="AQ43" s="839"/>
      <c r="AR43" s="839"/>
      <c r="AS43" s="839"/>
      <c r="AT43" s="839"/>
      <c r="AU43" s="839"/>
      <c r="AV43" s="839"/>
      <c r="AW43" s="839"/>
      <c r="AX43" s="839"/>
      <c r="AY43" s="839"/>
      <c r="AZ43" s="840"/>
      <c r="BA43" s="840"/>
      <c r="BB43" s="840"/>
      <c r="BC43" s="840"/>
      <c r="BD43" s="840"/>
      <c r="BE43" s="837"/>
      <c r="BF43" s="837"/>
      <c r="BG43" s="837"/>
      <c r="BH43" s="837"/>
      <c r="BI43" s="838"/>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39"/>
      <c r="AM44" s="839"/>
      <c r="AN44" s="839"/>
      <c r="AO44" s="839"/>
      <c r="AP44" s="839"/>
      <c r="AQ44" s="839"/>
      <c r="AR44" s="839"/>
      <c r="AS44" s="839"/>
      <c r="AT44" s="839"/>
      <c r="AU44" s="839"/>
      <c r="AV44" s="839"/>
      <c r="AW44" s="839"/>
      <c r="AX44" s="839"/>
      <c r="AY44" s="839"/>
      <c r="AZ44" s="840"/>
      <c r="BA44" s="840"/>
      <c r="BB44" s="840"/>
      <c r="BC44" s="840"/>
      <c r="BD44" s="840"/>
      <c r="BE44" s="837"/>
      <c r="BF44" s="837"/>
      <c r="BG44" s="837"/>
      <c r="BH44" s="837"/>
      <c r="BI44" s="838"/>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39"/>
      <c r="AM45" s="839"/>
      <c r="AN45" s="839"/>
      <c r="AO45" s="839"/>
      <c r="AP45" s="839"/>
      <c r="AQ45" s="839"/>
      <c r="AR45" s="839"/>
      <c r="AS45" s="839"/>
      <c r="AT45" s="839"/>
      <c r="AU45" s="839"/>
      <c r="AV45" s="839"/>
      <c r="AW45" s="839"/>
      <c r="AX45" s="839"/>
      <c r="AY45" s="839"/>
      <c r="AZ45" s="840"/>
      <c r="BA45" s="840"/>
      <c r="BB45" s="840"/>
      <c r="BC45" s="840"/>
      <c r="BD45" s="840"/>
      <c r="BE45" s="837"/>
      <c r="BF45" s="837"/>
      <c r="BG45" s="837"/>
      <c r="BH45" s="837"/>
      <c r="BI45" s="838"/>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39"/>
      <c r="AM46" s="839"/>
      <c r="AN46" s="839"/>
      <c r="AO46" s="839"/>
      <c r="AP46" s="839"/>
      <c r="AQ46" s="839"/>
      <c r="AR46" s="839"/>
      <c r="AS46" s="839"/>
      <c r="AT46" s="839"/>
      <c r="AU46" s="839"/>
      <c r="AV46" s="839"/>
      <c r="AW46" s="839"/>
      <c r="AX46" s="839"/>
      <c r="AY46" s="839"/>
      <c r="AZ46" s="840"/>
      <c r="BA46" s="840"/>
      <c r="BB46" s="840"/>
      <c r="BC46" s="840"/>
      <c r="BD46" s="840"/>
      <c r="BE46" s="837"/>
      <c r="BF46" s="837"/>
      <c r="BG46" s="837"/>
      <c r="BH46" s="837"/>
      <c r="BI46" s="838"/>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39"/>
      <c r="AM47" s="839"/>
      <c r="AN47" s="839"/>
      <c r="AO47" s="839"/>
      <c r="AP47" s="839"/>
      <c r="AQ47" s="839"/>
      <c r="AR47" s="839"/>
      <c r="AS47" s="839"/>
      <c r="AT47" s="839"/>
      <c r="AU47" s="839"/>
      <c r="AV47" s="839"/>
      <c r="AW47" s="839"/>
      <c r="AX47" s="839"/>
      <c r="AY47" s="839"/>
      <c r="AZ47" s="840"/>
      <c r="BA47" s="840"/>
      <c r="BB47" s="840"/>
      <c r="BC47" s="840"/>
      <c r="BD47" s="840"/>
      <c r="BE47" s="837"/>
      <c r="BF47" s="837"/>
      <c r="BG47" s="837"/>
      <c r="BH47" s="837"/>
      <c r="BI47" s="838"/>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39"/>
      <c r="AM48" s="839"/>
      <c r="AN48" s="839"/>
      <c r="AO48" s="839"/>
      <c r="AP48" s="839"/>
      <c r="AQ48" s="839"/>
      <c r="AR48" s="839"/>
      <c r="AS48" s="839"/>
      <c r="AT48" s="839"/>
      <c r="AU48" s="839"/>
      <c r="AV48" s="839"/>
      <c r="AW48" s="839"/>
      <c r="AX48" s="839"/>
      <c r="AY48" s="839"/>
      <c r="AZ48" s="840"/>
      <c r="BA48" s="840"/>
      <c r="BB48" s="840"/>
      <c r="BC48" s="840"/>
      <c r="BD48" s="840"/>
      <c r="BE48" s="837"/>
      <c r="BF48" s="837"/>
      <c r="BG48" s="837"/>
      <c r="BH48" s="837"/>
      <c r="BI48" s="838"/>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39"/>
      <c r="AM49" s="839"/>
      <c r="AN49" s="839"/>
      <c r="AO49" s="839"/>
      <c r="AP49" s="839"/>
      <c r="AQ49" s="839"/>
      <c r="AR49" s="839"/>
      <c r="AS49" s="839"/>
      <c r="AT49" s="839"/>
      <c r="AU49" s="839"/>
      <c r="AV49" s="839"/>
      <c r="AW49" s="839"/>
      <c r="AX49" s="839"/>
      <c r="AY49" s="839"/>
      <c r="AZ49" s="840"/>
      <c r="BA49" s="840"/>
      <c r="BB49" s="840"/>
      <c r="BC49" s="840"/>
      <c r="BD49" s="840"/>
      <c r="BE49" s="837"/>
      <c r="BF49" s="837"/>
      <c r="BG49" s="837"/>
      <c r="BH49" s="837"/>
      <c r="BI49" s="838"/>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41"/>
      <c r="R50" s="842"/>
      <c r="S50" s="842"/>
      <c r="T50" s="842"/>
      <c r="U50" s="842"/>
      <c r="V50" s="842"/>
      <c r="W50" s="842"/>
      <c r="X50" s="842"/>
      <c r="Y50" s="842"/>
      <c r="Z50" s="842"/>
      <c r="AA50" s="842"/>
      <c r="AB50" s="842"/>
      <c r="AC50" s="842"/>
      <c r="AD50" s="842"/>
      <c r="AE50" s="843"/>
      <c r="AF50" s="786"/>
      <c r="AG50" s="787"/>
      <c r="AH50" s="787"/>
      <c r="AI50" s="787"/>
      <c r="AJ50" s="788"/>
      <c r="AK50" s="845"/>
      <c r="AL50" s="842"/>
      <c r="AM50" s="842"/>
      <c r="AN50" s="842"/>
      <c r="AO50" s="842"/>
      <c r="AP50" s="842"/>
      <c r="AQ50" s="842"/>
      <c r="AR50" s="842"/>
      <c r="AS50" s="842"/>
      <c r="AT50" s="842"/>
      <c r="AU50" s="842"/>
      <c r="AV50" s="842"/>
      <c r="AW50" s="842"/>
      <c r="AX50" s="842"/>
      <c r="AY50" s="842"/>
      <c r="AZ50" s="844"/>
      <c r="BA50" s="844"/>
      <c r="BB50" s="844"/>
      <c r="BC50" s="844"/>
      <c r="BD50" s="844"/>
      <c r="BE50" s="837"/>
      <c r="BF50" s="837"/>
      <c r="BG50" s="837"/>
      <c r="BH50" s="837"/>
      <c r="BI50" s="838"/>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41"/>
      <c r="R51" s="842"/>
      <c r="S51" s="842"/>
      <c r="T51" s="842"/>
      <c r="U51" s="842"/>
      <c r="V51" s="842"/>
      <c r="W51" s="842"/>
      <c r="X51" s="842"/>
      <c r="Y51" s="842"/>
      <c r="Z51" s="842"/>
      <c r="AA51" s="842"/>
      <c r="AB51" s="842"/>
      <c r="AC51" s="842"/>
      <c r="AD51" s="842"/>
      <c r="AE51" s="843"/>
      <c r="AF51" s="786"/>
      <c r="AG51" s="787"/>
      <c r="AH51" s="787"/>
      <c r="AI51" s="787"/>
      <c r="AJ51" s="788"/>
      <c r="AK51" s="845"/>
      <c r="AL51" s="842"/>
      <c r="AM51" s="842"/>
      <c r="AN51" s="842"/>
      <c r="AO51" s="842"/>
      <c r="AP51" s="842"/>
      <c r="AQ51" s="842"/>
      <c r="AR51" s="842"/>
      <c r="AS51" s="842"/>
      <c r="AT51" s="842"/>
      <c r="AU51" s="842"/>
      <c r="AV51" s="842"/>
      <c r="AW51" s="842"/>
      <c r="AX51" s="842"/>
      <c r="AY51" s="842"/>
      <c r="AZ51" s="844"/>
      <c r="BA51" s="844"/>
      <c r="BB51" s="844"/>
      <c r="BC51" s="844"/>
      <c r="BD51" s="844"/>
      <c r="BE51" s="837"/>
      <c r="BF51" s="837"/>
      <c r="BG51" s="837"/>
      <c r="BH51" s="837"/>
      <c r="BI51" s="838"/>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41"/>
      <c r="R52" s="842"/>
      <c r="S52" s="842"/>
      <c r="T52" s="842"/>
      <c r="U52" s="842"/>
      <c r="V52" s="842"/>
      <c r="W52" s="842"/>
      <c r="X52" s="842"/>
      <c r="Y52" s="842"/>
      <c r="Z52" s="842"/>
      <c r="AA52" s="842"/>
      <c r="AB52" s="842"/>
      <c r="AC52" s="842"/>
      <c r="AD52" s="842"/>
      <c r="AE52" s="843"/>
      <c r="AF52" s="786"/>
      <c r="AG52" s="787"/>
      <c r="AH52" s="787"/>
      <c r="AI52" s="787"/>
      <c r="AJ52" s="788"/>
      <c r="AK52" s="845"/>
      <c r="AL52" s="842"/>
      <c r="AM52" s="842"/>
      <c r="AN52" s="842"/>
      <c r="AO52" s="842"/>
      <c r="AP52" s="842"/>
      <c r="AQ52" s="842"/>
      <c r="AR52" s="842"/>
      <c r="AS52" s="842"/>
      <c r="AT52" s="842"/>
      <c r="AU52" s="842"/>
      <c r="AV52" s="842"/>
      <c r="AW52" s="842"/>
      <c r="AX52" s="842"/>
      <c r="AY52" s="842"/>
      <c r="AZ52" s="844"/>
      <c r="BA52" s="844"/>
      <c r="BB52" s="844"/>
      <c r="BC52" s="844"/>
      <c r="BD52" s="844"/>
      <c r="BE52" s="837"/>
      <c r="BF52" s="837"/>
      <c r="BG52" s="837"/>
      <c r="BH52" s="837"/>
      <c r="BI52" s="838"/>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41"/>
      <c r="R53" s="842"/>
      <c r="S53" s="842"/>
      <c r="T53" s="842"/>
      <c r="U53" s="842"/>
      <c r="V53" s="842"/>
      <c r="W53" s="842"/>
      <c r="X53" s="842"/>
      <c r="Y53" s="842"/>
      <c r="Z53" s="842"/>
      <c r="AA53" s="842"/>
      <c r="AB53" s="842"/>
      <c r="AC53" s="842"/>
      <c r="AD53" s="842"/>
      <c r="AE53" s="843"/>
      <c r="AF53" s="786"/>
      <c r="AG53" s="787"/>
      <c r="AH53" s="787"/>
      <c r="AI53" s="787"/>
      <c r="AJ53" s="788"/>
      <c r="AK53" s="845"/>
      <c r="AL53" s="842"/>
      <c r="AM53" s="842"/>
      <c r="AN53" s="842"/>
      <c r="AO53" s="842"/>
      <c r="AP53" s="842"/>
      <c r="AQ53" s="842"/>
      <c r="AR53" s="842"/>
      <c r="AS53" s="842"/>
      <c r="AT53" s="842"/>
      <c r="AU53" s="842"/>
      <c r="AV53" s="842"/>
      <c r="AW53" s="842"/>
      <c r="AX53" s="842"/>
      <c r="AY53" s="842"/>
      <c r="AZ53" s="844"/>
      <c r="BA53" s="844"/>
      <c r="BB53" s="844"/>
      <c r="BC53" s="844"/>
      <c r="BD53" s="844"/>
      <c r="BE53" s="837"/>
      <c r="BF53" s="837"/>
      <c r="BG53" s="837"/>
      <c r="BH53" s="837"/>
      <c r="BI53" s="838"/>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41"/>
      <c r="R54" s="842"/>
      <c r="S54" s="842"/>
      <c r="T54" s="842"/>
      <c r="U54" s="842"/>
      <c r="V54" s="842"/>
      <c r="W54" s="842"/>
      <c r="X54" s="842"/>
      <c r="Y54" s="842"/>
      <c r="Z54" s="842"/>
      <c r="AA54" s="842"/>
      <c r="AB54" s="842"/>
      <c r="AC54" s="842"/>
      <c r="AD54" s="842"/>
      <c r="AE54" s="843"/>
      <c r="AF54" s="786"/>
      <c r="AG54" s="787"/>
      <c r="AH54" s="787"/>
      <c r="AI54" s="787"/>
      <c r="AJ54" s="788"/>
      <c r="AK54" s="845"/>
      <c r="AL54" s="842"/>
      <c r="AM54" s="842"/>
      <c r="AN54" s="842"/>
      <c r="AO54" s="842"/>
      <c r="AP54" s="842"/>
      <c r="AQ54" s="842"/>
      <c r="AR54" s="842"/>
      <c r="AS54" s="842"/>
      <c r="AT54" s="842"/>
      <c r="AU54" s="842"/>
      <c r="AV54" s="842"/>
      <c r="AW54" s="842"/>
      <c r="AX54" s="842"/>
      <c r="AY54" s="842"/>
      <c r="AZ54" s="844"/>
      <c r="BA54" s="844"/>
      <c r="BB54" s="844"/>
      <c r="BC54" s="844"/>
      <c r="BD54" s="844"/>
      <c r="BE54" s="837"/>
      <c r="BF54" s="837"/>
      <c r="BG54" s="837"/>
      <c r="BH54" s="837"/>
      <c r="BI54" s="838"/>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41"/>
      <c r="R55" s="842"/>
      <c r="S55" s="842"/>
      <c r="T55" s="842"/>
      <c r="U55" s="842"/>
      <c r="V55" s="842"/>
      <c r="W55" s="842"/>
      <c r="X55" s="842"/>
      <c r="Y55" s="842"/>
      <c r="Z55" s="842"/>
      <c r="AA55" s="842"/>
      <c r="AB55" s="842"/>
      <c r="AC55" s="842"/>
      <c r="AD55" s="842"/>
      <c r="AE55" s="843"/>
      <c r="AF55" s="786"/>
      <c r="AG55" s="787"/>
      <c r="AH55" s="787"/>
      <c r="AI55" s="787"/>
      <c r="AJ55" s="788"/>
      <c r="AK55" s="845"/>
      <c r="AL55" s="842"/>
      <c r="AM55" s="842"/>
      <c r="AN55" s="842"/>
      <c r="AO55" s="842"/>
      <c r="AP55" s="842"/>
      <c r="AQ55" s="842"/>
      <c r="AR55" s="842"/>
      <c r="AS55" s="842"/>
      <c r="AT55" s="842"/>
      <c r="AU55" s="842"/>
      <c r="AV55" s="842"/>
      <c r="AW55" s="842"/>
      <c r="AX55" s="842"/>
      <c r="AY55" s="842"/>
      <c r="AZ55" s="844"/>
      <c r="BA55" s="844"/>
      <c r="BB55" s="844"/>
      <c r="BC55" s="844"/>
      <c r="BD55" s="844"/>
      <c r="BE55" s="837"/>
      <c r="BF55" s="837"/>
      <c r="BG55" s="837"/>
      <c r="BH55" s="837"/>
      <c r="BI55" s="838"/>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41"/>
      <c r="R56" s="842"/>
      <c r="S56" s="842"/>
      <c r="T56" s="842"/>
      <c r="U56" s="842"/>
      <c r="V56" s="842"/>
      <c r="W56" s="842"/>
      <c r="X56" s="842"/>
      <c r="Y56" s="842"/>
      <c r="Z56" s="842"/>
      <c r="AA56" s="842"/>
      <c r="AB56" s="842"/>
      <c r="AC56" s="842"/>
      <c r="AD56" s="842"/>
      <c r="AE56" s="843"/>
      <c r="AF56" s="786"/>
      <c r="AG56" s="787"/>
      <c r="AH56" s="787"/>
      <c r="AI56" s="787"/>
      <c r="AJ56" s="788"/>
      <c r="AK56" s="845"/>
      <c r="AL56" s="842"/>
      <c r="AM56" s="842"/>
      <c r="AN56" s="842"/>
      <c r="AO56" s="842"/>
      <c r="AP56" s="842"/>
      <c r="AQ56" s="842"/>
      <c r="AR56" s="842"/>
      <c r="AS56" s="842"/>
      <c r="AT56" s="842"/>
      <c r="AU56" s="842"/>
      <c r="AV56" s="842"/>
      <c r="AW56" s="842"/>
      <c r="AX56" s="842"/>
      <c r="AY56" s="842"/>
      <c r="AZ56" s="844"/>
      <c r="BA56" s="844"/>
      <c r="BB56" s="844"/>
      <c r="BC56" s="844"/>
      <c r="BD56" s="844"/>
      <c r="BE56" s="837"/>
      <c r="BF56" s="837"/>
      <c r="BG56" s="837"/>
      <c r="BH56" s="837"/>
      <c r="BI56" s="838"/>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41"/>
      <c r="R57" s="842"/>
      <c r="S57" s="842"/>
      <c r="T57" s="842"/>
      <c r="U57" s="842"/>
      <c r="V57" s="842"/>
      <c r="W57" s="842"/>
      <c r="X57" s="842"/>
      <c r="Y57" s="842"/>
      <c r="Z57" s="842"/>
      <c r="AA57" s="842"/>
      <c r="AB57" s="842"/>
      <c r="AC57" s="842"/>
      <c r="AD57" s="842"/>
      <c r="AE57" s="843"/>
      <c r="AF57" s="786"/>
      <c r="AG57" s="787"/>
      <c r="AH57" s="787"/>
      <c r="AI57" s="787"/>
      <c r="AJ57" s="788"/>
      <c r="AK57" s="845"/>
      <c r="AL57" s="842"/>
      <c r="AM57" s="842"/>
      <c r="AN57" s="842"/>
      <c r="AO57" s="842"/>
      <c r="AP57" s="842"/>
      <c r="AQ57" s="842"/>
      <c r="AR57" s="842"/>
      <c r="AS57" s="842"/>
      <c r="AT57" s="842"/>
      <c r="AU57" s="842"/>
      <c r="AV57" s="842"/>
      <c r="AW57" s="842"/>
      <c r="AX57" s="842"/>
      <c r="AY57" s="842"/>
      <c r="AZ57" s="844"/>
      <c r="BA57" s="844"/>
      <c r="BB57" s="844"/>
      <c r="BC57" s="844"/>
      <c r="BD57" s="844"/>
      <c r="BE57" s="837"/>
      <c r="BF57" s="837"/>
      <c r="BG57" s="837"/>
      <c r="BH57" s="837"/>
      <c r="BI57" s="838"/>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41"/>
      <c r="R58" s="842"/>
      <c r="S58" s="842"/>
      <c r="T58" s="842"/>
      <c r="U58" s="842"/>
      <c r="V58" s="842"/>
      <c r="W58" s="842"/>
      <c r="X58" s="842"/>
      <c r="Y58" s="842"/>
      <c r="Z58" s="842"/>
      <c r="AA58" s="842"/>
      <c r="AB58" s="842"/>
      <c r="AC58" s="842"/>
      <c r="AD58" s="842"/>
      <c r="AE58" s="843"/>
      <c r="AF58" s="786"/>
      <c r="AG58" s="787"/>
      <c r="AH58" s="787"/>
      <c r="AI58" s="787"/>
      <c r="AJ58" s="788"/>
      <c r="AK58" s="845"/>
      <c r="AL58" s="842"/>
      <c r="AM58" s="842"/>
      <c r="AN58" s="842"/>
      <c r="AO58" s="842"/>
      <c r="AP58" s="842"/>
      <c r="AQ58" s="842"/>
      <c r="AR58" s="842"/>
      <c r="AS58" s="842"/>
      <c r="AT58" s="842"/>
      <c r="AU58" s="842"/>
      <c r="AV58" s="842"/>
      <c r="AW58" s="842"/>
      <c r="AX58" s="842"/>
      <c r="AY58" s="842"/>
      <c r="AZ58" s="844"/>
      <c r="BA58" s="844"/>
      <c r="BB58" s="844"/>
      <c r="BC58" s="844"/>
      <c r="BD58" s="844"/>
      <c r="BE58" s="837"/>
      <c r="BF58" s="837"/>
      <c r="BG58" s="837"/>
      <c r="BH58" s="837"/>
      <c r="BI58" s="838"/>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41"/>
      <c r="R59" s="842"/>
      <c r="S59" s="842"/>
      <c r="T59" s="842"/>
      <c r="U59" s="842"/>
      <c r="V59" s="842"/>
      <c r="W59" s="842"/>
      <c r="X59" s="842"/>
      <c r="Y59" s="842"/>
      <c r="Z59" s="842"/>
      <c r="AA59" s="842"/>
      <c r="AB59" s="842"/>
      <c r="AC59" s="842"/>
      <c r="AD59" s="842"/>
      <c r="AE59" s="843"/>
      <c r="AF59" s="786"/>
      <c r="AG59" s="787"/>
      <c r="AH59" s="787"/>
      <c r="AI59" s="787"/>
      <c r="AJ59" s="788"/>
      <c r="AK59" s="845"/>
      <c r="AL59" s="842"/>
      <c r="AM59" s="842"/>
      <c r="AN59" s="842"/>
      <c r="AO59" s="842"/>
      <c r="AP59" s="842"/>
      <c r="AQ59" s="842"/>
      <c r="AR59" s="842"/>
      <c r="AS59" s="842"/>
      <c r="AT59" s="842"/>
      <c r="AU59" s="842"/>
      <c r="AV59" s="842"/>
      <c r="AW59" s="842"/>
      <c r="AX59" s="842"/>
      <c r="AY59" s="842"/>
      <c r="AZ59" s="844"/>
      <c r="BA59" s="844"/>
      <c r="BB59" s="844"/>
      <c r="BC59" s="844"/>
      <c r="BD59" s="844"/>
      <c r="BE59" s="837"/>
      <c r="BF59" s="837"/>
      <c r="BG59" s="837"/>
      <c r="BH59" s="837"/>
      <c r="BI59" s="838"/>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41"/>
      <c r="R60" s="842"/>
      <c r="S60" s="842"/>
      <c r="T60" s="842"/>
      <c r="U60" s="842"/>
      <c r="V60" s="842"/>
      <c r="W60" s="842"/>
      <c r="X60" s="842"/>
      <c r="Y60" s="842"/>
      <c r="Z60" s="842"/>
      <c r="AA60" s="842"/>
      <c r="AB60" s="842"/>
      <c r="AC60" s="842"/>
      <c r="AD60" s="842"/>
      <c r="AE60" s="843"/>
      <c r="AF60" s="786"/>
      <c r="AG60" s="787"/>
      <c r="AH60" s="787"/>
      <c r="AI60" s="787"/>
      <c r="AJ60" s="788"/>
      <c r="AK60" s="845"/>
      <c r="AL60" s="842"/>
      <c r="AM60" s="842"/>
      <c r="AN60" s="842"/>
      <c r="AO60" s="842"/>
      <c r="AP60" s="842"/>
      <c r="AQ60" s="842"/>
      <c r="AR60" s="842"/>
      <c r="AS60" s="842"/>
      <c r="AT60" s="842"/>
      <c r="AU60" s="842"/>
      <c r="AV60" s="842"/>
      <c r="AW60" s="842"/>
      <c r="AX60" s="842"/>
      <c r="AY60" s="842"/>
      <c r="AZ60" s="844"/>
      <c r="BA60" s="844"/>
      <c r="BB60" s="844"/>
      <c r="BC60" s="844"/>
      <c r="BD60" s="844"/>
      <c r="BE60" s="837"/>
      <c r="BF60" s="837"/>
      <c r="BG60" s="837"/>
      <c r="BH60" s="837"/>
      <c r="BI60" s="838"/>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41"/>
      <c r="R61" s="842"/>
      <c r="S61" s="842"/>
      <c r="T61" s="842"/>
      <c r="U61" s="842"/>
      <c r="V61" s="842"/>
      <c r="W61" s="842"/>
      <c r="X61" s="842"/>
      <c r="Y61" s="842"/>
      <c r="Z61" s="842"/>
      <c r="AA61" s="842"/>
      <c r="AB61" s="842"/>
      <c r="AC61" s="842"/>
      <c r="AD61" s="842"/>
      <c r="AE61" s="843"/>
      <c r="AF61" s="786"/>
      <c r="AG61" s="787"/>
      <c r="AH61" s="787"/>
      <c r="AI61" s="787"/>
      <c r="AJ61" s="788"/>
      <c r="AK61" s="845"/>
      <c r="AL61" s="842"/>
      <c r="AM61" s="842"/>
      <c r="AN61" s="842"/>
      <c r="AO61" s="842"/>
      <c r="AP61" s="842"/>
      <c r="AQ61" s="842"/>
      <c r="AR61" s="842"/>
      <c r="AS61" s="842"/>
      <c r="AT61" s="842"/>
      <c r="AU61" s="842"/>
      <c r="AV61" s="842"/>
      <c r="AW61" s="842"/>
      <c r="AX61" s="842"/>
      <c r="AY61" s="842"/>
      <c r="AZ61" s="844"/>
      <c r="BA61" s="844"/>
      <c r="BB61" s="844"/>
      <c r="BC61" s="844"/>
      <c r="BD61" s="844"/>
      <c r="BE61" s="837"/>
      <c r="BF61" s="837"/>
      <c r="BG61" s="837"/>
      <c r="BH61" s="837"/>
      <c r="BI61" s="838"/>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41"/>
      <c r="R62" s="842"/>
      <c r="S62" s="842"/>
      <c r="T62" s="842"/>
      <c r="U62" s="842"/>
      <c r="V62" s="842"/>
      <c r="W62" s="842"/>
      <c r="X62" s="842"/>
      <c r="Y62" s="842"/>
      <c r="Z62" s="842"/>
      <c r="AA62" s="842"/>
      <c r="AB62" s="842"/>
      <c r="AC62" s="842"/>
      <c r="AD62" s="842"/>
      <c r="AE62" s="843"/>
      <c r="AF62" s="786"/>
      <c r="AG62" s="787"/>
      <c r="AH62" s="787"/>
      <c r="AI62" s="787"/>
      <c r="AJ62" s="788"/>
      <c r="AK62" s="845"/>
      <c r="AL62" s="842"/>
      <c r="AM62" s="842"/>
      <c r="AN62" s="842"/>
      <c r="AO62" s="842"/>
      <c r="AP62" s="842"/>
      <c r="AQ62" s="842"/>
      <c r="AR62" s="842"/>
      <c r="AS62" s="842"/>
      <c r="AT62" s="842"/>
      <c r="AU62" s="842"/>
      <c r="AV62" s="842"/>
      <c r="AW62" s="842"/>
      <c r="AX62" s="842"/>
      <c r="AY62" s="842"/>
      <c r="AZ62" s="844"/>
      <c r="BA62" s="844"/>
      <c r="BB62" s="844"/>
      <c r="BC62" s="844"/>
      <c r="BD62" s="844"/>
      <c r="BE62" s="837"/>
      <c r="BF62" s="837"/>
      <c r="BG62" s="837"/>
      <c r="BH62" s="837"/>
      <c r="BI62" s="838"/>
      <c r="BJ62" s="853"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387</v>
      </c>
      <c r="B63" s="789" t="s">
        <v>414</v>
      </c>
      <c r="C63" s="790"/>
      <c r="D63" s="790"/>
      <c r="E63" s="790"/>
      <c r="F63" s="790"/>
      <c r="G63" s="790"/>
      <c r="H63" s="790"/>
      <c r="I63" s="790"/>
      <c r="J63" s="790"/>
      <c r="K63" s="790"/>
      <c r="L63" s="790"/>
      <c r="M63" s="790"/>
      <c r="N63" s="790"/>
      <c r="O63" s="790"/>
      <c r="P63" s="791"/>
      <c r="Q63" s="846"/>
      <c r="R63" s="847"/>
      <c r="S63" s="847"/>
      <c r="T63" s="847"/>
      <c r="U63" s="847"/>
      <c r="V63" s="847"/>
      <c r="W63" s="847"/>
      <c r="X63" s="847"/>
      <c r="Y63" s="847"/>
      <c r="Z63" s="847"/>
      <c r="AA63" s="847"/>
      <c r="AB63" s="847"/>
      <c r="AC63" s="847"/>
      <c r="AD63" s="847"/>
      <c r="AE63" s="848"/>
      <c r="AF63" s="849">
        <v>1020</v>
      </c>
      <c r="AG63" s="850"/>
      <c r="AH63" s="850"/>
      <c r="AI63" s="850"/>
      <c r="AJ63" s="851"/>
      <c r="AK63" s="852"/>
      <c r="AL63" s="847"/>
      <c r="AM63" s="847"/>
      <c r="AN63" s="847"/>
      <c r="AO63" s="847"/>
      <c r="AP63" s="850">
        <v>6650</v>
      </c>
      <c r="AQ63" s="850"/>
      <c r="AR63" s="850"/>
      <c r="AS63" s="850"/>
      <c r="AT63" s="850"/>
      <c r="AU63" s="850">
        <v>3197</v>
      </c>
      <c r="AV63" s="850"/>
      <c r="AW63" s="850"/>
      <c r="AX63" s="850"/>
      <c r="AY63" s="850"/>
      <c r="AZ63" s="854"/>
      <c r="BA63" s="854"/>
      <c r="BB63" s="854"/>
      <c r="BC63" s="854"/>
      <c r="BD63" s="854"/>
      <c r="BE63" s="855"/>
      <c r="BF63" s="855"/>
      <c r="BG63" s="855"/>
      <c r="BH63" s="855"/>
      <c r="BI63" s="856"/>
      <c r="BJ63" s="857" t="s">
        <v>389</v>
      </c>
      <c r="BK63" s="858"/>
      <c r="BL63" s="858"/>
      <c r="BM63" s="858"/>
      <c r="BN63" s="859"/>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416</v>
      </c>
      <c r="B66" s="728"/>
      <c r="C66" s="728"/>
      <c r="D66" s="728"/>
      <c r="E66" s="728"/>
      <c r="F66" s="728"/>
      <c r="G66" s="728"/>
      <c r="H66" s="728"/>
      <c r="I66" s="728"/>
      <c r="J66" s="728"/>
      <c r="K66" s="728"/>
      <c r="L66" s="728"/>
      <c r="M66" s="728"/>
      <c r="N66" s="728"/>
      <c r="O66" s="728"/>
      <c r="P66" s="729"/>
      <c r="Q66" s="733" t="s">
        <v>417</v>
      </c>
      <c r="R66" s="734"/>
      <c r="S66" s="734"/>
      <c r="T66" s="734"/>
      <c r="U66" s="735"/>
      <c r="V66" s="733" t="s">
        <v>418</v>
      </c>
      <c r="W66" s="734"/>
      <c r="X66" s="734"/>
      <c r="Y66" s="734"/>
      <c r="Z66" s="735"/>
      <c r="AA66" s="733" t="s">
        <v>419</v>
      </c>
      <c r="AB66" s="734"/>
      <c r="AC66" s="734"/>
      <c r="AD66" s="734"/>
      <c r="AE66" s="735"/>
      <c r="AF66" s="860" t="s">
        <v>420</v>
      </c>
      <c r="AG66" s="815"/>
      <c r="AH66" s="815"/>
      <c r="AI66" s="815"/>
      <c r="AJ66" s="861"/>
      <c r="AK66" s="733" t="s">
        <v>396</v>
      </c>
      <c r="AL66" s="728"/>
      <c r="AM66" s="728"/>
      <c r="AN66" s="728"/>
      <c r="AO66" s="729"/>
      <c r="AP66" s="733" t="s">
        <v>397</v>
      </c>
      <c r="AQ66" s="734"/>
      <c r="AR66" s="734"/>
      <c r="AS66" s="734"/>
      <c r="AT66" s="735"/>
      <c r="AU66" s="733" t="s">
        <v>421</v>
      </c>
      <c r="AV66" s="734"/>
      <c r="AW66" s="734"/>
      <c r="AX66" s="734"/>
      <c r="AY66" s="735"/>
      <c r="AZ66" s="733" t="s">
        <v>376</v>
      </c>
      <c r="BA66" s="734"/>
      <c r="BB66" s="734"/>
      <c r="BC66" s="734"/>
      <c r="BD66" s="740"/>
      <c r="BE66" s="241"/>
      <c r="BF66" s="241"/>
      <c r="BG66" s="241"/>
      <c r="BH66" s="241"/>
      <c r="BI66" s="241"/>
      <c r="BJ66" s="241"/>
      <c r="BK66" s="241"/>
      <c r="BL66" s="241"/>
      <c r="BM66" s="241"/>
      <c r="BN66" s="241"/>
      <c r="BO66" s="241"/>
      <c r="BP66" s="241"/>
      <c r="BQ66" s="238">
        <v>60</v>
      </c>
      <c r="BR66" s="243"/>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2"/>
      <c r="AG67" s="818"/>
      <c r="AH67" s="818"/>
      <c r="AI67" s="818"/>
      <c r="AJ67" s="863"/>
      <c r="AK67" s="864"/>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30"/>
    </row>
    <row r="68" spans="1:131" ht="26.25" customHeight="1" thickTop="1">
      <c r="A68" s="236">
        <v>1</v>
      </c>
      <c r="B68" s="875" t="s">
        <v>592</v>
      </c>
      <c r="C68" s="876"/>
      <c r="D68" s="876"/>
      <c r="E68" s="876"/>
      <c r="F68" s="876"/>
      <c r="G68" s="876"/>
      <c r="H68" s="876"/>
      <c r="I68" s="876"/>
      <c r="J68" s="876"/>
      <c r="K68" s="876"/>
      <c r="L68" s="876"/>
      <c r="M68" s="876"/>
      <c r="N68" s="876"/>
      <c r="O68" s="876"/>
      <c r="P68" s="876"/>
      <c r="Q68" s="877">
        <v>3320</v>
      </c>
      <c r="R68" s="872"/>
      <c r="S68" s="872"/>
      <c r="T68" s="872"/>
      <c r="U68" s="872"/>
      <c r="V68" s="872">
        <v>3244</v>
      </c>
      <c r="W68" s="872"/>
      <c r="X68" s="872"/>
      <c r="Y68" s="872"/>
      <c r="Z68" s="872"/>
      <c r="AA68" s="872">
        <v>76</v>
      </c>
      <c r="AB68" s="872"/>
      <c r="AC68" s="872"/>
      <c r="AD68" s="872"/>
      <c r="AE68" s="872"/>
      <c r="AF68" s="872">
        <v>76</v>
      </c>
      <c r="AG68" s="872"/>
      <c r="AH68" s="872"/>
      <c r="AI68" s="872"/>
      <c r="AJ68" s="872"/>
      <c r="AK68" s="872" t="s">
        <v>590</v>
      </c>
      <c r="AL68" s="872"/>
      <c r="AM68" s="872"/>
      <c r="AN68" s="872"/>
      <c r="AO68" s="872"/>
      <c r="AP68" s="872">
        <v>506</v>
      </c>
      <c r="AQ68" s="872"/>
      <c r="AR68" s="872"/>
      <c r="AS68" s="872"/>
      <c r="AT68" s="872"/>
      <c r="AU68" s="872">
        <v>189</v>
      </c>
      <c r="AV68" s="872"/>
      <c r="AW68" s="872"/>
      <c r="AX68" s="872"/>
      <c r="AY68" s="872"/>
      <c r="AZ68" s="873"/>
      <c r="BA68" s="873"/>
      <c r="BB68" s="873"/>
      <c r="BC68" s="873"/>
      <c r="BD68" s="874"/>
      <c r="BE68" s="241"/>
      <c r="BF68" s="241"/>
      <c r="BG68" s="241"/>
      <c r="BH68" s="241"/>
      <c r="BI68" s="241"/>
      <c r="BJ68" s="241"/>
      <c r="BK68" s="241"/>
      <c r="BL68" s="241"/>
      <c r="BM68" s="241"/>
      <c r="BN68" s="241"/>
      <c r="BO68" s="241"/>
      <c r="BP68" s="241"/>
      <c r="BQ68" s="238">
        <v>62</v>
      </c>
      <c r="BR68" s="243"/>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30"/>
    </row>
    <row r="69" spans="1:131" ht="26.25" customHeight="1">
      <c r="A69" s="238">
        <v>2</v>
      </c>
      <c r="B69" s="882" t="s">
        <v>593</v>
      </c>
      <c r="C69" s="883"/>
      <c r="D69" s="883"/>
      <c r="E69" s="883"/>
      <c r="F69" s="883"/>
      <c r="G69" s="883"/>
      <c r="H69" s="883"/>
      <c r="I69" s="883"/>
      <c r="J69" s="883"/>
      <c r="K69" s="883"/>
      <c r="L69" s="883"/>
      <c r="M69" s="883"/>
      <c r="N69" s="883"/>
      <c r="O69" s="883"/>
      <c r="P69" s="883"/>
      <c r="Q69" s="881">
        <v>662</v>
      </c>
      <c r="R69" s="839"/>
      <c r="S69" s="839"/>
      <c r="T69" s="839"/>
      <c r="U69" s="839"/>
      <c r="V69" s="839">
        <v>512</v>
      </c>
      <c r="W69" s="839"/>
      <c r="X69" s="839"/>
      <c r="Y69" s="839"/>
      <c r="Z69" s="839"/>
      <c r="AA69" s="839">
        <v>150</v>
      </c>
      <c r="AB69" s="839"/>
      <c r="AC69" s="839"/>
      <c r="AD69" s="839"/>
      <c r="AE69" s="839"/>
      <c r="AF69" s="839">
        <v>150</v>
      </c>
      <c r="AG69" s="839"/>
      <c r="AH69" s="839"/>
      <c r="AI69" s="839"/>
      <c r="AJ69" s="839"/>
      <c r="AK69" s="839" t="s">
        <v>591</v>
      </c>
      <c r="AL69" s="839"/>
      <c r="AM69" s="839"/>
      <c r="AN69" s="839"/>
      <c r="AO69" s="839"/>
      <c r="AP69" s="839">
        <v>3508</v>
      </c>
      <c r="AQ69" s="839"/>
      <c r="AR69" s="839"/>
      <c r="AS69" s="839"/>
      <c r="AT69" s="839"/>
      <c r="AU69" s="839" t="s">
        <v>591</v>
      </c>
      <c r="AV69" s="839"/>
      <c r="AW69" s="839"/>
      <c r="AX69" s="839"/>
      <c r="AY69" s="839"/>
      <c r="AZ69" s="837"/>
      <c r="BA69" s="837"/>
      <c r="BB69" s="837"/>
      <c r="BC69" s="837"/>
      <c r="BD69" s="838"/>
      <c r="BE69" s="241"/>
      <c r="BF69" s="241"/>
      <c r="BG69" s="241"/>
      <c r="BH69" s="241"/>
      <c r="BI69" s="241"/>
      <c r="BJ69" s="241"/>
      <c r="BK69" s="241"/>
      <c r="BL69" s="241"/>
      <c r="BM69" s="241"/>
      <c r="BN69" s="241"/>
      <c r="BO69" s="241"/>
      <c r="BP69" s="241"/>
      <c r="BQ69" s="238">
        <v>63</v>
      </c>
      <c r="BR69" s="243"/>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30"/>
    </row>
    <row r="70" spans="1:131" ht="26.25" customHeight="1">
      <c r="A70" s="238">
        <v>3</v>
      </c>
      <c r="B70" s="878" t="s">
        <v>594</v>
      </c>
      <c r="C70" s="879"/>
      <c r="D70" s="879"/>
      <c r="E70" s="879"/>
      <c r="F70" s="879"/>
      <c r="G70" s="879"/>
      <c r="H70" s="879"/>
      <c r="I70" s="879"/>
      <c r="J70" s="879"/>
      <c r="K70" s="879"/>
      <c r="L70" s="879"/>
      <c r="M70" s="879"/>
      <c r="N70" s="879"/>
      <c r="O70" s="879"/>
      <c r="P70" s="880"/>
      <c r="Q70" s="881">
        <v>9550</v>
      </c>
      <c r="R70" s="839"/>
      <c r="S70" s="839"/>
      <c r="T70" s="839"/>
      <c r="U70" s="839"/>
      <c r="V70" s="839">
        <v>9491</v>
      </c>
      <c r="W70" s="839"/>
      <c r="X70" s="839"/>
      <c r="Y70" s="839"/>
      <c r="Z70" s="839"/>
      <c r="AA70" s="839">
        <v>59</v>
      </c>
      <c r="AB70" s="839"/>
      <c r="AC70" s="839"/>
      <c r="AD70" s="839"/>
      <c r="AE70" s="839"/>
      <c r="AF70" s="839">
        <v>59</v>
      </c>
      <c r="AG70" s="839"/>
      <c r="AH70" s="839"/>
      <c r="AI70" s="839"/>
      <c r="AJ70" s="839"/>
      <c r="AK70" s="839">
        <v>78</v>
      </c>
      <c r="AL70" s="839"/>
      <c r="AM70" s="839"/>
      <c r="AN70" s="839"/>
      <c r="AO70" s="839"/>
      <c r="AP70" s="839" t="s">
        <v>590</v>
      </c>
      <c r="AQ70" s="839"/>
      <c r="AR70" s="839"/>
      <c r="AS70" s="839"/>
      <c r="AT70" s="839"/>
      <c r="AU70" s="839" t="s">
        <v>590</v>
      </c>
      <c r="AV70" s="839"/>
      <c r="AW70" s="839"/>
      <c r="AX70" s="839"/>
      <c r="AY70" s="839"/>
      <c r="AZ70" s="837"/>
      <c r="BA70" s="837"/>
      <c r="BB70" s="837"/>
      <c r="BC70" s="837"/>
      <c r="BD70" s="838"/>
      <c r="BE70" s="241"/>
      <c r="BF70" s="241"/>
      <c r="BG70" s="241"/>
      <c r="BH70" s="241"/>
      <c r="BI70" s="241"/>
      <c r="BJ70" s="241"/>
      <c r="BK70" s="241"/>
      <c r="BL70" s="241"/>
      <c r="BM70" s="241"/>
      <c r="BN70" s="241"/>
      <c r="BO70" s="241"/>
      <c r="BP70" s="241"/>
      <c r="BQ70" s="238">
        <v>64</v>
      </c>
      <c r="BR70" s="243"/>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30"/>
    </row>
    <row r="71" spans="1:131" ht="26.25" customHeight="1">
      <c r="A71" s="238">
        <v>4</v>
      </c>
      <c r="B71" s="878" t="s">
        <v>595</v>
      </c>
      <c r="C71" s="879"/>
      <c r="D71" s="879"/>
      <c r="E71" s="879"/>
      <c r="F71" s="879"/>
      <c r="G71" s="879"/>
      <c r="H71" s="879"/>
      <c r="I71" s="879"/>
      <c r="J71" s="879"/>
      <c r="K71" s="879"/>
      <c r="L71" s="879"/>
      <c r="M71" s="879"/>
      <c r="N71" s="879"/>
      <c r="O71" s="879"/>
      <c r="P71" s="880"/>
      <c r="Q71" s="881">
        <v>92</v>
      </c>
      <c r="R71" s="839"/>
      <c r="S71" s="839"/>
      <c r="T71" s="839"/>
      <c r="U71" s="839"/>
      <c r="V71" s="839">
        <v>78</v>
      </c>
      <c r="W71" s="839"/>
      <c r="X71" s="839"/>
      <c r="Y71" s="839"/>
      <c r="Z71" s="839"/>
      <c r="AA71" s="839">
        <v>14</v>
      </c>
      <c r="AB71" s="839"/>
      <c r="AC71" s="839"/>
      <c r="AD71" s="839"/>
      <c r="AE71" s="839"/>
      <c r="AF71" s="839">
        <v>14</v>
      </c>
      <c r="AG71" s="839"/>
      <c r="AH71" s="839"/>
      <c r="AI71" s="839"/>
      <c r="AJ71" s="839"/>
      <c r="AK71" s="839">
        <v>20</v>
      </c>
      <c r="AL71" s="839"/>
      <c r="AM71" s="839"/>
      <c r="AN71" s="839"/>
      <c r="AO71" s="839"/>
      <c r="AP71" s="839" t="s">
        <v>590</v>
      </c>
      <c r="AQ71" s="839"/>
      <c r="AR71" s="839"/>
      <c r="AS71" s="839"/>
      <c r="AT71" s="839"/>
      <c r="AU71" s="839" t="s">
        <v>590</v>
      </c>
      <c r="AV71" s="839"/>
      <c r="AW71" s="839"/>
      <c r="AX71" s="839"/>
      <c r="AY71" s="839"/>
      <c r="AZ71" s="837"/>
      <c r="BA71" s="837"/>
      <c r="BB71" s="837"/>
      <c r="BC71" s="837"/>
      <c r="BD71" s="838"/>
      <c r="BE71" s="241"/>
      <c r="BF71" s="241"/>
      <c r="BG71" s="241"/>
      <c r="BH71" s="241"/>
      <c r="BI71" s="241"/>
      <c r="BJ71" s="241"/>
      <c r="BK71" s="241"/>
      <c r="BL71" s="241"/>
      <c r="BM71" s="241"/>
      <c r="BN71" s="241"/>
      <c r="BO71" s="241"/>
      <c r="BP71" s="241"/>
      <c r="BQ71" s="238">
        <v>65</v>
      </c>
      <c r="BR71" s="243"/>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30"/>
    </row>
    <row r="72" spans="1:131" ht="26.25" customHeight="1">
      <c r="A72" s="238">
        <v>5</v>
      </c>
      <c r="B72" s="878" t="s">
        <v>596</v>
      </c>
      <c r="C72" s="879"/>
      <c r="D72" s="879"/>
      <c r="E72" s="879"/>
      <c r="F72" s="879"/>
      <c r="G72" s="879"/>
      <c r="H72" s="879"/>
      <c r="I72" s="879"/>
      <c r="J72" s="879"/>
      <c r="K72" s="879"/>
      <c r="L72" s="879"/>
      <c r="M72" s="879"/>
      <c r="N72" s="879"/>
      <c r="O72" s="879"/>
      <c r="P72" s="880"/>
      <c r="Q72" s="881">
        <v>193</v>
      </c>
      <c r="R72" s="839"/>
      <c r="S72" s="839"/>
      <c r="T72" s="839"/>
      <c r="U72" s="839"/>
      <c r="V72" s="839">
        <v>184</v>
      </c>
      <c r="W72" s="839"/>
      <c r="X72" s="839"/>
      <c r="Y72" s="839"/>
      <c r="Z72" s="839"/>
      <c r="AA72" s="839">
        <v>9</v>
      </c>
      <c r="AB72" s="839"/>
      <c r="AC72" s="839"/>
      <c r="AD72" s="839"/>
      <c r="AE72" s="839"/>
      <c r="AF72" s="839">
        <v>9</v>
      </c>
      <c r="AG72" s="839"/>
      <c r="AH72" s="839"/>
      <c r="AI72" s="839"/>
      <c r="AJ72" s="839"/>
      <c r="AK72" s="839" t="s">
        <v>590</v>
      </c>
      <c r="AL72" s="839"/>
      <c r="AM72" s="839"/>
      <c r="AN72" s="839"/>
      <c r="AO72" s="839"/>
      <c r="AP72" s="839" t="s">
        <v>591</v>
      </c>
      <c r="AQ72" s="839"/>
      <c r="AR72" s="839"/>
      <c r="AS72" s="839"/>
      <c r="AT72" s="839"/>
      <c r="AU72" s="839" t="s">
        <v>590</v>
      </c>
      <c r="AV72" s="839"/>
      <c r="AW72" s="839"/>
      <c r="AX72" s="839"/>
      <c r="AY72" s="839"/>
      <c r="AZ72" s="837"/>
      <c r="BA72" s="837"/>
      <c r="BB72" s="837"/>
      <c r="BC72" s="837"/>
      <c r="BD72" s="838"/>
      <c r="BE72" s="241"/>
      <c r="BF72" s="241"/>
      <c r="BG72" s="241"/>
      <c r="BH72" s="241"/>
      <c r="BI72" s="241"/>
      <c r="BJ72" s="241"/>
      <c r="BK72" s="241"/>
      <c r="BL72" s="241"/>
      <c r="BM72" s="241"/>
      <c r="BN72" s="241"/>
      <c r="BO72" s="241"/>
      <c r="BP72" s="241"/>
      <c r="BQ72" s="238">
        <v>66</v>
      </c>
      <c r="BR72" s="243"/>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30"/>
    </row>
    <row r="73" spans="1:131" ht="26.25" customHeight="1">
      <c r="A73" s="238">
        <v>6</v>
      </c>
      <c r="B73" s="878" t="s">
        <v>597</v>
      </c>
      <c r="C73" s="879"/>
      <c r="D73" s="879"/>
      <c r="E73" s="879"/>
      <c r="F73" s="879"/>
      <c r="G73" s="879"/>
      <c r="H73" s="879"/>
      <c r="I73" s="879"/>
      <c r="J73" s="879"/>
      <c r="K73" s="879"/>
      <c r="L73" s="879"/>
      <c r="M73" s="879"/>
      <c r="N73" s="879"/>
      <c r="O73" s="879"/>
      <c r="P73" s="880"/>
      <c r="Q73" s="881">
        <v>161734</v>
      </c>
      <c r="R73" s="839"/>
      <c r="S73" s="839"/>
      <c r="T73" s="839"/>
      <c r="U73" s="839"/>
      <c r="V73" s="839">
        <v>159557</v>
      </c>
      <c r="W73" s="839"/>
      <c r="X73" s="839"/>
      <c r="Y73" s="839"/>
      <c r="Z73" s="839"/>
      <c r="AA73" s="839">
        <v>2176</v>
      </c>
      <c r="AB73" s="839"/>
      <c r="AC73" s="839"/>
      <c r="AD73" s="839"/>
      <c r="AE73" s="839"/>
      <c r="AF73" s="839">
        <v>2176</v>
      </c>
      <c r="AG73" s="839"/>
      <c r="AH73" s="839"/>
      <c r="AI73" s="839"/>
      <c r="AJ73" s="839"/>
      <c r="AK73" s="839" t="s">
        <v>590</v>
      </c>
      <c r="AL73" s="839"/>
      <c r="AM73" s="839"/>
      <c r="AN73" s="839"/>
      <c r="AO73" s="839"/>
      <c r="AP73" s="839" t="s">
        <v>590</v>
      </c>
      <c r="AQ73" s="839"/>
      <c r="AR73" s="839"/>
      <c r="AS73" s="839"/>
      <c r="AT73" s="839"/>
      <c r="AU73" s="839" t="s">
        <v>590</v>
      </c>
      <c r="AV73" s="839"/>
      <c r="AW73" s="839"/>
      <c r="AX73" s="839"/>
      <c r="AY73" s="839"/>
      <c r="AZ73" s="837"/>
      <c r="BA73" s="837"/>
      <c r="BB73" s="837"/>
      <c r="BC73" s="837"/>
      <c r="BD73" s="838"/>
      <c r="BE73" s="241"/>
      <c r="BF73" s="241"/>
      <c r="BG73" s="241"/>
      <c r="BH73" s="241"/>
      <c r="BI73" s="241"/>
      <c r="BJ73" s="241"/>
      <c r="BK73" s="241"/>
      <c r="BL73" s="241"/>
      <c r="BM73" s="241"/>
      <c r="BN73" s="241"/>
      <c r="BO73" s="241"/>
      <c r="BP73" s="241"/>
      <c r="BQ73" s="238">
        <v>67</v>
      </c>
      <c r="BR73" s="243"/>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30"/>
    </row>
    <row r="74" spans="1:131" ht="26.25" customHeight="1">
      <c r="A74" s="238">
        <v>7</v>
      </c>
      <c r="B74" s="878"/>
      <c r="C74" s="879"/>
      <c r="D74" s="879"/>
      <c r="E74" s="879"/>
      <c r="F74" s="879"/>
      <c r="G74" s="879"/>
      <c r="H74" s="879"/>
      <c r="I74" s="879"/>
      <c r="J74" s="879"/>
      <c r="K74" s="879"/>
      <c r="L74" s="879"/>
      <c r="M74" s="879"/>
      <c r="N74" s="879"/>
      <c r="O74" s="879"/>
      <c r="P74" s="880"/>
      <c r="Q74" s="881"/>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37"/>
      <c r="BA74" s="837"/>
      <c r="BB74" s="837"/>
      <c r="BC74" s="837"/>
      <c r="BD74" s="838"/>
      <c r="BE74" s="241"/>
      <c r="BF74" s="241"/>
      <c r="BG74" s="241"/>
      <c r="BH74" s="241"/>
      <c r="BI74" s="241"/>
      <c r="BJ74" s="241"/>
      <c r="BK74" s="241"/>
      <c r="BL74" s="241"/>
      <c r="BM74" s="241"/>
      <c r="BN74" s="241"/>
      <c r="BO74" s="241"/>
      <c r="BP74" s="241"/>
      <c r="BQ74" s="238">
        <v>68</v>
      </c>
      <c r="BR74" s="243"/>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30"/>
    </row>
    <row r="75" spans="1:131" ht="26.25" customHeight="1">
      <c r="A75" s="238">
        <v>8</v>
      </c>
      <c r="B75" s="878"/>
      <c r="C75" s="879"/>
      <c r="D75" s="879"/>
      <c r="E75" s="879"/>
      <c r="F75" s="879"/>
      <c r="G75" s="879"/>
      <c r="H75" s="879"/>
      <c r="I75" s="879"/>
      <c r="J75" s="879"/>
      <c r="K75" s="879"/>
      <c r="L75" s="879"/>
      <c r="M75" s="879"/>
      <c r="N75" s="879"/>
      <c r="O75" s="879"/>
      <c r="P75" s="880"/>
      <c r="Q75" s="884"/>
      <c r="R75" s="832"/>
      <c r="S75" s="832"/>
      <c r="T75" s="832"/>
      <c r="U75" s="833"/>
      <c r="V75" s="831"/>
      <c r="W75" s="832"/>
      <c r="X75" s="832"/>
      <c r="Y75" s="832"/>
      <c r="Z75" s="833"/>
      <c r="AA75" s="831"/>
      <c r="AB75" s="832"/>
      <c r="AC75" s="832"/>
      <c r="AD75" s="832"/>
      <c r="AE75" s="833"/>
      <c r="AF75" s="831"/>
      <c r="AG75" s="832"/>
      <c r="AH75" s="832"/>
      <c r="AI75" s="832"/>
      <c r="AJ75" s="833"/>
      <c r="AK75" s="831"/>
      <c r="AL75" s="832"/>
      <c r="AM75" s="832"/>
      <c r="AN75" s="832"/>
      <c r="AO75" s="833"/>
      <c r="AP75" s="831"/>
      <c r="AQ75" s="832"/>
      <c r="AR75" s="832"/>
      <c r="AS75" s="832"/>
      <c r="AT75" s="833"/>
      <c r="AU75" s="831"/>
      <c r="AV75" s="832"/>
      <c r="AW75" s="832"/>
      <c r="AX75" s="832"/>
      <c r="AY75" s="833"/>
      <c r="AZ75" s="837"/>
      <c r="BA75" s="837"/>
      <c r="BB75" s="837"/>
      <c r="BC75" s="837"/>
      <c r="BD75" s="838"/>
      <c r="BE75" s="241"/>
      <c r="BF75" s="241"/>
      <c r="BG75" s="241"/>
      <c r="BH75" s="241"/>
      <c r="BI75" s="241"/>
      <c r="BJ75" s="241"/>
      <c r="BK75" s="241"/>
      <c r="BL75" s="241"/>
      <c r="BM75" s="241"/>
      <c r="BN75" s="241"/>
      <c r="BO75" s="241"/>
      <c r="BP75" s="241"/>
      <c r="BQ75" s="238">
        <v>69</v>
      </c>
      <c r="BR75" s="243"/>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30"/>
    </row>
    <row r="76" spans="1:131" ht="26.25" customHeight="1">
      <c r="A76" s="238">
        <v>9</v>
      </c>
      <c r="B76" s="878"/>
      <c r="C76" s="879"/>
      <c r="D76" s="879"/>
      <c r="E76" s="879"/>
      <c r="F76" s="879"/>
      <c r="G76" s="879"/>
      <c r="H76" s="879"/>
      <c r="I76" s="879"/>
      <c r="J76" s="879"/>
      <c r="K76" s="879"/>
      <c r="L76" s="879"/>
      <c r="M76" s="879"/>
      <c r="N76" s="879"/>
      <c r="O76" s="879"/>
      <c r="P76" s="880"/>
      <c r="Q76" s="884"/>
      <c r="R76" s="832"/>
      <c r="S76" s="832"/>
      <c r="T76" s="832"/>
      <c r="U76" s="833"/>
      <c r="V76" s="831"/>
      <c r="W76" s="832"/>
      <c r="X76" s="832"/>
      <c r="Y76" s="832"/>
      <c r="Z76" s="833"/>
      <c r="AA76" s="831"/>
      <c r="AB76" s="832"/>
      <c r="AC76" s="832"/>
      <c r="AD76" s="832"/>
      <c r="AE76" s="833"/>
      <c r="AF76" s="831"/>
      <c r="AG76" s="832"/>
      <c r="AH76" s="832"/>
      <c r="AI76" s="832"/>
      <c r="AJ76" s="833"/>
      <c r="AK76" s="831"/>
      <c r="AL76" s="832"/>
      <c r="AM76" s="832"/>
      <c r="AN76" s="832"/>
      <c r="AO76" s="833"/>
      <c r="AP76" s="831"/>
      <c r="AQ76" s="832"/>
      <c r="AR76" s="832"/>
      <c r="AS76" s="832"/>
      <c r="AT76" s="833"/>
      <c r="AU76" s="831"/>
      <c r="AV76" s="832"/>
      <c r="AW76" s="832"/>
      <c r="AX76" s="832"/>
      <c r="AY76" s="833"/>
      <c r="AZ76" s="837"/>
      <c r="BA76" s="837"/>
      <c r="BB76" s="837"/>
      <c r="BC76" s="837"/>
      <c r="BD76" s="838"/>
      <c r="BE76" s="241"/>
      <c r="BF76" s="241"/>
      <c r="BG76" s="241"/>
      <c r="BH76" s="241"/>
      <c r="BI76" s="241"/>
      <c r="BJ76" s="241"/>
      <c r="BK76" s="241"/>
      <c r="BL76" s="241"/>
      <c r="BM76" s="241"/>
      <c r="BN76" s="241"/>
      <c r="BO76" s="241"/>
      <c r="BP76" s="241"/>
      <c r="BQ76" s="238">
        <v>70</v>
      </c>
      <c r="BR76" s="243"/>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30"/>
    </row>
    <row r="77" spans="1:131" ht="26.25" customHeight="1">
      <c r="A77" s="238">
        <v>10</v>
      </c>
      <c r="B77" s="878"/>
      <c r="C77" s="879"/>
      <c r="D77" s="879"/>
      <c r="E77" s="879"/>
      <c r="F77" s="879"/>
      <c r="G77" s="879"/>
      <c r="H77" s="879"/>
      <c r="I77" s="879"/>
      <c r="J77" s="879"/>
      <c r="K77" s="879"/>
      <c r="L77" s="879"/>
      <c r="M77" s="879"/>
      <c r="N77" s="879"/>
      <c r="O77" s="879"/>
      <c r="P77" s="880"/>
      <c r="Q77" s="884"/>
      <c r="R77" s="832"/>
      <c r="S77" s="832"/>
      <c r="T77" s="832"/>
      <c r="U77" s="833"/>
      <c r="V77" s="831"/>
      <c r="W77" s="832"/>
      <c r="X77" s="832"/>
      <c r="Y77" s="832"/>
      <c r="Z77" s="833"/>
      <c r="AA77" s="831"/>
      <c r="AB77" s="832"/>
      <c r="AC77" s="832"/>
      <c r="AD77" s="832"/>
      <c r="AE77" s="833"/>
      <c r="AF77" s="831"/>
      <c r="AG77" s="832"/>
      <c r="AH77" s="832"/>
      <c r="AI77" s="832"/>
      <c r="AJ77" s="833"/>
      <c r="AK77" s="831"/>
      <c r="AL77" s="832"/>
      <c r="AM77" s="832"/>
      <c r="AN77" s="832"/>
      <c r="AO77" s="833"/>
      <c r="AP77" s="831"/>
      <c r="AQ77" s="832"/>
      <c r="AR77" s="832"/>
      <c r="AS77" s="832"/>
      <c r="AT77" s="833"/>
      <c r="AU77" s="831"/>
      <c r="AV77" s="832"/>
      <c r="AW77" s="832"/>
      <c r="AX77" s="832"/>
      <c r="AY77" s="833"/>
      <c r="AZ77" s="837"/>
      <c r="BA77" s="837"/>
      <c r="BB77" s="837"/>
      <c r="BC77" s="837"/>
      <c r="BD77" s="838"/>
      <c r="BE77" s="241"/>
      <c r="BF77" s="241"/>
      <c r="BG77" s="241"/>
      <c r="BH77" s="241"/>
      <c r="BI77" s="241"/>
      <c r="BJ77" s="241"/>
      <c r="BK77" s="241"/>
      <c r="BL77" s="241"/>
      <c r="BM77" s="241"/>
      <c r="BN77" s="241"/>
      <c r="BO77" s="241"/>
      <c r="BP77" s="241"/>
      <c r="BQ77" s="238">
        <v>71</v>
      </c>
      <c r="BR77" s="243"/>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30"/>
    </row>
    <row r="78" spans="1:131" ht="26.25" customHeight="1">
      <c r="A78" s="238">
        <v>11</v>
      </c>
      <c r="B78" s="878"/>
      <c r="C78" s="879"/>
      <c r="D78" s="879"/>
      <c r="E78" s="879"/>
      <c r="F78" s="879"/>
      <c r="G78" s="879"/>
      <c r="H78" s="879"/>
      <c r="I78" s="879"/>
      <c r="J78" s="879"/>
      <c r="K78" s="879"/>
      <c r="L78" s="879"/>
      <c r="M78" s="879"/>
      <c r="N78" s="879"/>
      <c r="O78" s="879"/>
      <c r="P78" s="880"/>
      <c r="Q78" s="881"/>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37"/>
      <c r="BA78" s="837"/>
      <c r="BB78" s="837"/>
      <c r="BC78" s="837"/>
      <c r="BD78" s="838"/>
      <c r="BE78" s="241"/>
      <c r="BF78" s="241"/>
      <c r="BG78" s="241"/>
      <c r="BH78" s="241"/>
      <c r="BI78" s="241"/>
      <c r="BJ78" s="230"/>
      <c r="BK78" s="230"/>
      <c r="BL78" s="230"/>
      <c r="BM78" s="230"/>
      <c r="BN78" s="230"/>
      <c r="BO78" s="241"/>
      <c r="BP78" s="241"/>
      <c r="BQ78" s="238">
        <v>72</v>
      </c>
      <c r="BR78" s="243"/>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30"/>
    </row>
    <row r="79" spans="1:131" ht="26.25" customHeight="1">
      <c r="A79" s="238">
        <v>12</v>
      </c>
      <c r="B79" s="878"/>
      <c r="C79" s="879"/>
      <c r="D79" s="879"/>
      <c r="E79" s="879"/>
      <c r="F79" s="879"/>
      <c r="G79" s="879"/>
      <c r="H79" s="879"/>
      <c r="I79" s="879"/>
      <c r="J79" s="879"/>
      <c r="K79" s="879"/>
      <c r="L79" s="879"/>
      <c r="M79" s="879"/>
      <c r="N79" s="879"/>
      <c r="O79" s="879"/>
      <c r="P79" s="880"/>
      <c r="Q79" s="881"/>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37"/>
      <c r="BA79" s="837"/>
      <c r="BB79" s="837"/>
      <c r="BC79" s="837"/>
      <c r="BD79" s="838"/>
      <c r="BE79" s="241"/>
      <c r="BF79" s="241"/>
      <c r="BG79" s="241"/>
      <c r="BH79" s="241"/>
      <c r="BI79" s="241"/>
      <c r="BJ79" s="230"/>
      <c r="BK79" s="230"/>
      <c r="BL79" s="230"/>
      <c r="BM79" s="230"/>
      <c r="BN79" s="230"/>
      <c r="BO79" s="241"/>
      <c r="BP79" s="241"/>
      <c r="BQ79" s="238">
        <v>73</v>
      </c>
      <c r="BR79" s="243"/>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30"/>
    </row>
    <row r="80" spans="1:131" ht="26.25" customHeight="1">
      <c r="A80" s="238">
        <v>13</v>
      </c>
      <c r="B80" s="878"/>
      <c r="C80" s="879"/>
      <c r="D80" s="879"/>
      <c r="E80" s="879"/>
      <c r="F80" s="879"/>
      <c r="G80" s="879"/>
      <c r="H80" s="879"/>
      <c r="I80" s="879"/>
      <c r="J80" s="879"/>
      <c r="K80" s="879"/>
      <c r="L80" s="879"/>
      <c r="M80" s="879"/>
      <c r="N80" s="879"/>
      <c r="O80" s="879"/>
      <c r="P80" s="880"/>
      <c r="Q80" s="881"/>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37"/>
      <c r="BA80" s="837"/>
      <c r="BB80" s="837"/>
      <c r="BC80" s="837"/>
      <c r="BD80" s="838"/>
      <c r="BE80" s="241"/>
      <c r="BF80" s="241"/>
      <c r="BG80" s="241"/>
      <c r="BH80" s="241"/>
      <c r="BI80" s="241"/>
      <c r="BJ80" s="241"/>
      <c r="BK80" s="241"/>
      <c r="BL80" s="241"/>
      <c r="BM80" s="241"/>
      <c r="BN80" s="241"/>
      <c r="BO80" s="241"/>
      <c r="BP80" s="241"/>
      <c r="BQ80" s="238">
        <v>74</v>
      </c>
      <c r="BR80" s="243"/>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30"/>
    </row>
    <row r="81" spans="1:131" ht="26.25" customHeight="1">
      <c r="A81" s="238">
        <v>14</v>
      </c>
      <c r="B81" s="878"/>
      <c r="C81" s="879"/>
      <c r="D81" s="879"/>
      <c r="E81" s="879"/>
      <c r="F81" s="879"/>
      <c r="G81" s="879"/>
      <c r="H81" s="879"/>
      <c r="I81" s="879"/>
      <c r="J81" s="879"/>
      <c r="K81" s="879"/>
      <c r="L81" s="879"/>
      <c r="M81" s="879"/>
      <c r="N81" s="879"/>
      <c r="O81" s="879"/>
      <c r="P81" s="880"/>
      <c r="Q81" s="881"/>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37"/>
      <c r="BA81" s="837"/>
      <c r="BB81" s="837"/>
      <c r="BC81" s="837"/>
      <c r="BD81" s="838"/>
      <c r="BE81" s="241"/>
      <c r="BF81" s="241"/>
      <c r="BG81" s="241"/>
      <c r="BH81" s="241"/>
      <c r="BI81" s="241"/>
      <c r="BJ81" s="241"/>
      <c r="BK81" s="241"/>
      <c r="BL81" s="241"/>
      <c r="BM81" s="241"/>
      <c r="BN81" s="241"/>
      <c r="BO81" s="241"/>
      <c r="BP81" s="241"/>
      <c r="BQ81" s="238">
        <v>75</v>
      </c>
      <c r="BR81" s="243"/>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30"/>
    </row>
    <row r="82" spans="1:131" ht="26.25" customHeight="1">
      <c r="A82" s="238">
        <v>15</v>
      </c>
      <c r="B82" s="878"/>
      <c r="C82" s="879"/>
      <c r="D82" s="879"/>
      <c r="E82" s="879"/>
      <c r="F82" s="879"/>
      <c r="G82" s="879"/>
      <c r="H82" s="879"/>
      <c r="I82" s="879"/>
      <c r="J82" s="879"/>
      <c r="K82" s="879"/>
      <c r="L82" s="879"/>
      <c r="M82" s="879"/>
      <c r="N82" s="879"/>
      <c r="O82" s="879"/>
      <c r="P82" s="880"/>
      <c r="Q82" s="881"/>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37"/>
      <c r="BA82" s="837"/>
      <c r="BB82" s="837"/>
      <c r="BC82" s="837"/>
      <c r="BD82" s="838"/>
      <c r="BE82" s="241"/>
      <c r="BF82" s="241"/>
      <c r="BG82" s="241"/>
      <c r="BH82" s="241"/>
      <c r="BI82" s="241"/>
      <c r="BJ82" s="241"/>
      <c r="BK82" s="241"/>
      <c r="BL82" s="241"/>
      <c r="BM82" s="241"/>
      <c r="BN82" s="241"/>
      <c r="BO82" s="241"/>
      <c r="BP82" s="241"/>
      <c r="BQ82" s="238">
        <v>76</v>
      </c>
      <c r="BR82" s="243"/>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30"/>
    </row>
    <row r="83" spans="1:131" ht="26.25" customHeight="1">
      <c r="A83" s="238">
        <v>16</v>
      </c>
      <c r="B83" s="878"/>
      <c r="C83" s="879"/>
      <c r="D83" s="879"/>
      <c r="E83" s="879"/>
      <c r="F83" s="879"/>
      <c r="G83" s="879"/>
      <c r="H83" s="879"/>
      <c r="I83" s="879"/>
      <c r="J83" s="879"/>
      <c r="K83" s="879"/>
      <c r="L83" s="879"/>
      <c r="M83" s="879"/>
      <c r="N83" s="879"/>
      <c r="O83" s="879"/>
      <c r="P83" s="880"/>
      <c r="Q83" s="881"/>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37"/>
      <c r="BA83" s="837"/>
      <c r="BB83" s="837"/>
      <c r="BC83" s="837"/>
      <c r="BD83" s="838"/>
      <c r="BE83" s="241"/>
      <c r="BF83" s="241"/>
      <c r="BG83" s="241"/>
      <c r="BH83" s="241"/>
      <c r="BI83" s="241"/>
      <c r="BJ83" s="241"/>
      <c r="BK83" s="241"/>
      <c r="BL83" s="241"/>
      <c r="BM83" s="241"/>
      <c r="BN83" s="241"/>
      <c r="BO83" s="241"/>
      <c r="BP83" s="241"/>
      <c r="BQ83" s="238">
        <v>77</v>
      </c>
      <c r="BR83" s="243"/>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30"/>
    </row>
    <row r="84" spans="1:131" ht="26.25" customHeight="1">
      <c r="A84" s="238">
        <v>17</v>
      </c>
      <c r="B84" s="878"/>
      <c r="C84" s="879"/>
      <c r="D84" s="879"/>
      <c r="E84" s="879"/>
      <c r="F84" s="879"/>
      <c r="G84" s="879"/>
      <c r="H84" s="879"/>
      <c r="I84" s="879"/>
      <c r="J84" s="879"/>
      <c r="K84" s="879"/>
      <c r="L84" s="879"/>
      <c r="M84" s="879"/>
      <c r="N84" s="879"/>
      <c r="O84" s="879"/>
      <c r="P84" s="880"/>
      <c r="Q84" s="881"/>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37"/>
      <c r="BA84" s="837"/>
      <c r="BB84" s="837"/>
      <c r="BC84" s="837"/>
      <c r="BD84" s="838"/>
      <c r="BE84" s="241"/>
      <c r="BF84" s="241"/>
      <c r="BG84" s="241"/>
      <c r="BH84" s="241"/>
      <c r="BI84" s="241"/>
      <c r="BJ84" s="241"/>
      <c r="BK84" s="241"/>
      <c r="BL84" s="241"/>
      <c r="BM84" s="241"/>
      <c r="BN84" s="241"/>
      <c r="BO84" s="241"/>
      <c r="BP84" s="241"/>
      <c r="BQ84" s="238">
        <v>78</v>
      </c>
      <c r="BR84" s="243"/>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30"/>
    </row>
    <row r="85" spans="1:131" ht="26.25" customHeight="1">
      <c r="A85" s="238">
        <v>18</v>
      </c>
      <c r="B85" s="878"/>
      <c r="C85" s="879"/>
      <c r="D85" s="879"/>
      <c r="E85" s="879"/>
      <c r="F85" s="879"/>
      <c r="G85" s="879"/>
      <c r="H85" s="879"/>
      <c r="I85" s="879"/>
      <c r="J85" s="879"/>
      <c r="K85" s="879"/>
      <c r="L85" s="879"/>
      <c r="M85" s="879"/>
      <c r="N85" s="879"/>
      <c r="O85" s="879"/>
      <c r="P85" s="880"/>
      <c r="Q85" s="881"/>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37"/>
      <c r="BA85" s="837"/>
      <c r="BB85" s="837"/>
      <c r="BC85" s="837"/>
      <c r="BD85" s="838"/>
      <c r="BE85" s="241"/>
      <c r="BF85" s="241"/>
      <c r="BG85" s="241"/>
      <c r="BH85" s="241"/>
      <c r="BI85" s="241"/>
      <c r="BJ85" s="241"/>
      <c r="BK85" s="241"/>
      <c r="BL85" s="241"/>
      <c r="BM85" s="241"/>
      <c r="BN85" s="241"/>
      <c r="BO85" s="241"/>
      <c r="BP85" s="241"/>
      <c r="BQ85" s="238">
        <v>79</v>
      </c>
      <c r="BR85" s="243"/>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30"/>
    </row>
    <row r="86" spans="1:131" ht="26.25" customHeight="1">
      <c r="A86" s="238">
        <v>19</v>
      </c>
      <c r="B86" s="878"/>
      <c r="C86" s="879"/>
      <c r="D86" s="879"/>
      <c r="E86" s="879"/>
      <c r="F86" s="879"/>
      <c r="G86" s="879"/>
      <c r="H86" s="879"/>
      <c r="I86" s="879"/>
      <c r="J86" s="879"/>
      <c r="K86" s="879"/>
      <c r="L86" s="879"/>
      <c r="M86" s="879"/>
      <c r="N86" s="879"/>
      <c r="O86" s="879"/>
      <c r="P86" s="880"/>
      <c r="Q86" s="881"/>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37"/>
      <c r="BA86" s="837"/>
      <c r="BB86" s="837"/>
      <c r="BC86" s="837"/>
      <c r="BD86" s="838"/>
      <c r="BE86" s="241"/>
      <c r="BF86" s="241"/>
      <c r="BG86" s="241"/>
      <c r="BH86" s="241"/>
      <c r="BI86" s="241"/>
      <c r="BJ86" s="241"/>
      <c r="BK86" s="241"/>
      <c r="BL86" s="241"/>
      <c r="BM86" s="241"/>
      <c r="BN86" s="241"/>
      <c r="BO86" s="241"/>
      <c r="BP86" s="241"/>
      <c r="BQ86" s="238">
        <v>80</v>
      </c>
      <c r="BR86" s="243"/>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30"/>
    </row>
    <row r="87" spans="1:131" ht="26.25" customHeight="1">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30"/>
    </row>
    <row r="88" spans="1:131" ht="26.25" customHeight="1" thickBot="1">
      <c r="A88" s="240" t="s">
        <v>387</v>
      </c>
      <c r="B88" s="789" t="s">
        <v>422</v>
      </c>
      <c r="C88" s="790"/>
      <c r="D88" s="790"/>
      <c r="E88" s="790"/>
      <c r="F88" s="790"/>
      <c r="G88" s="790"/>
      <c r="H88" s="790"/>
      <c r="I88" s="790"/>
      <c r="J88" s="790"/>
      <c r="K88" s="790"/>
      <c r="L88" s="790"/>
      <c r="M88" s="790"/>
      <c r="N88" s="790"/>
      <c r="O88" s="790"/>
      <c r="P88" s="791"/>
      <c r="Q88" s="846"/>
      <c r="R88" s="847"/>
      <c r="S88" s="847"/>
      <c r="T88" s="847"/>
      <c r="U88" s="847"/>
      <c r="V88" s="847"/>
      <c r="W88" s="847"/>
      <c r="X88" s="847"/>
      <c r="Y88" s="847"/>
      <c r="Z88" s="847"/>
      <c r="AA88" s="847"/>
      <c r="AB88" s="847"/>
      <c r="AC88" s="847"/>
      <c r="AD88" s="847"/>
      <c r="AE88" s="847"/>
      <c r="AF88" s="850">
        <v>2484</v>
      </c>
      <c r="AG88" s="850"/>
      <c r="AH88" s="850"/>
      <c r="AI88" s="850"/>
      <c r="AJ88" s="850"/>
      <c r="AK88" s="847"/>
      <c r="AL88" s="847"/>
      <c r="AM88" s="847"/>
      <c r="AN88" s="847"/>
      <c r="AO88" s="847"/>
      <c r="AP88" s="850">
        <v>4014</v>
      </c>
      <c r="AQ88" s="850"/>
      <c r="AR88" s="850"/>
      <c r="AS88" s="850"/>
      <c r="AT88" s="850"/>
      <c r="AU88" s="850">
        <v>189</v>
      </c>
      <c r="AV88" s="850"/>
      <c r="AW88" s="850"/>
      <c r="AX88" s="850"/>
      <c r="AY88" s="850"/>
      <c r="AZ88" s="855"/>
      <c r="BA88" s="855"/>
      <c r="BB88" s="855"/>
      <c r="BC88" s="855"/>
      <c r="BD88" s="856"/>
      <c r="BE88" s="241"/>
      <c r="BF88" s="241"/>
      <c r="BG88" s="241"/>
      <c r="BH88" s="241"/>
      <c r="BI88" s="241"/>
      <c r="BJ88" s="241"/>
      <c r="BK88" s="241"/>
      <c r="BL88" s="241"/>
      <c r="BM88" s="241"/>
      <c r="BN88" s="241"/>
      <c r="BO88" s="241"/>
      <c r="BP88" s="241"/>
      <c r="BQ88" s="238">
        <v>82</v>
      </c>
      <c r="BR88" s="243"/>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387</v>
      </c>
      <c r="BR102" s="789" t="s">
        <v>423</v>
      </c>
      <c r="BS102" s="790"/>
      <c r="BT102" s="790"/>
      <c r="BU102" s="790"/>
      <c r="BV102" s="790"/>
      <c r="BW102" s="790"/>
      <c r="BX102" s="790"/>
      <c r="BY102" s="790"/>
      <c r="BZ102" s="790"/>
      <c r="CA102" s="790"/>
      <c r="CB102" s="790"/>
      <c r="CC102" s="790"/>
      <c r="CD102" s="790"/>
      <c r="CE102" s="790"/>
      <c r="CF102" s="790"/>
      <c r="CG102" s="791"/>
      <c r="CH102" s="892"/>
      <c r="CI102" s="893"/>
      <c r="CJ102" s="893"/>
      <c r="CK102" s="893"/>
      <c r="CL102" s="894"/>
      <c r="CM102" s="892"/>
      <c r="CN102" s="893"/>
      <c r="CO102" s="893"/>
      <c r="CP102" s="893"/>
      <c r="CQ102" s="894"/>
      <c r="CR102" s="895">
        <v>59</v>
      </c>
      <c r="CS102" s="858"/>
      <c r="CT102" s="858"/>
      <c r="CU102" s="858"/>
      <c r="CV102" s="896"/>
      <c r="CW102" s="895">
        <v>0</v>
      </c>
      <c r="CX102" s="858"/>
      <c r="CY102" s="858"/>
      <c r="CZ102" s="858"/>
      <c r="DA102" s="896"/>
      <c r="DB102" s="895">
        <v>0</v>
      </c>
      <c r="DC102" s="858"/>
      <c r="DD102" s="858"/>
      <c r="DE102" s="858"/>
      <c r="DF102" s="896"/>
      <c r="DG102" s="895">
        <v>0</v>
      </c>
      <c r="DH102" s="858"/>
      <c r="DI102" s="858"/>
      <c r="DJ102" s="858"/>
      <c r="DK102" s="896"/>
      <c r="DL102" s="895">
        <v>0</v>
      </c>
      <c r="DM102" s="858"/>
      <c r="DN102" s="858"/>
      <c r="DO102" s="858"/>
      <c r="DP102" s="896"/>
      <c r="DQ102" s="895">
        <v>0</v>
      </c>
      <c r="DR102" s="858"/>
      <c r="DS102" s="858"/>
      <c r="DT102" s="858"/>
      <c r="DU102" s="896"/>
      <c r="DV102" s="789"/>
      <c r="DW102" s="790"/>
      <c r="DX102" s="790"/>
      <c r="DY102" s="790"/>
      <c r="DZ102" s="91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424</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425</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22" t="s">
        <v>428</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429</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c r="A109" s="917" t="s">
        <v>430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431</v>
      </c>
      <c r="AB109" s="898"/>
      <c r="AC109" s="898"/>
      <c r="AD109" s="898"/>
      <c r="AE109" s="899"/>
      <c r="AF109" s="897" t="s">
        <v>432</v>
      </c>
      <c r="AG109" s="898"/>
      <c r="AH109" s="898"/>
      <c r="AI109" s="898"/>
      <c r="AJ109" s="899"/>
      <c r="AK109" s="897" t="s">
        <v>306</v>
      </c>
      <c r="AL109" s="898"/>
      <c r="AM109" s="898"/>
      <c r="AN109" s="898"/>
      <c r="AO109" s="899"/>
      <c r="AP109" s="897" t="s">
        <v>433</v>
      </c>
      <c r="AQ109" s="898"/>
      <c r="AR109" s="898"/>
      <c r="AS109" s="898"/>
      <c r="AT109" s="900"/>
      <c r="AU109" s="917" t="s">
        <v>430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431</v>
      </c>
      <c r="BR109" s="898"/>
      <c r="BS109" s="898"/>
      <c r="BT109" s="898"/>
      <c r="BU109" s="899"/>
      <c r="BV109" s="897" t="s">
        <v>432</v>
      </c>
      <c r="BW109" s="898"/>
      <c r="BX109" s="898"/>
      <c r="BY109" s="898"/>
      <c r="BZ109" s="899"/>
      <c r="CA109" s="897" t="s">
        <v>306</v>
      </c>
      <c r="CB109" s="898"/>
      <c r="CC109" s="898"/>
      <c r="CD109" s="898"/>
      <c r="CE109" s="899"/>
      <c r="CF109" s="918" t="s">
        <v>433</v>
      </c>
      <c r="CG109" s="918"/>
      <c r="CH109" s="918"/>
      <c r="CI109" s="918"/>
      <c r="CJ109" s="918"/>
      <c r="CK109" s="897" t="s">
        <v>434</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431</v>
      </c>
      <c r="DH109" s="898"/>
      <c r="DI109" s="898"/>
      <c r="DJ109" s="898"/>
      <c r="DK109" s="899"/>
      <c r="DL109" s="897" t="s">
        <v>432</v>
      </c>
      <c r="DM109" s="898"/>
      <c r="DN109" s="898"/>
      <c r="DO109" s="898"/>
      <c r="DP109" s="899"/>
      <c r="DQ109" s="897" t="s">
        <v>306</v>
      </c>
      <c r="DR109" s="898"/>
      <c r="DS109" s="898"/>
      <c r="DT109" s="898"/>
      <c r="DU109" s="899"/>
      <c r="DV109" s="897" t="s">
        <v>433</v>
      </c>
      <c r="DW109" s="898"/>
      <c r="DX109" s="898"/>
      <c r="DY109" s="898"/>
      <c r="DZ109" s="900"/>
    </row>
    <row r="110" spans="1:131" s="230" customFormat="1" ht="26.25" customHeight="1">
      <c r="A110" s="901" t="s">
        <v>435</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859312</v>
      </c>
      <c r="AB110" s="905"/>
      <c r="AC110" s="905"/>
      <c r="AD110" s="905"/>
      <c r="AE110" s="906"/>
      <c r="AF110" s="907">
        <v>891394</v>
      </c>
      <c r="AG110" s="905"/>
      <c r="AH110" s="905"/>
      <c r="AI110" s="905"/>
      <c r="AJ110" s="906"/>
      <c r="AK110" s="907">
        <v>822415</v>
      </c>
      <c r="AL110" s="905"/>
      <c r="AM110" s="905"/>
      <c r="AN110" s="905"/>
      <c r="AO110" s="906"/>
      <c r="AP110" s="908">
        <v>16.899999999999999</v>
      </c>
      <c r="AQ110" s="909"/>
      <c r="AR110" s="909"/>
      <c r="AS110" s="909"/>
      <c r="AT110" s="910"/>
      <c r="AU110" s="911" t="s">
        <v>75</v>
      </c>
      <c r="AV110" s="912"/>
      <c r="AW110" s="912"/>
      <c r="AX110" s="912"/>
      <c r="AY110" s="912"/>
      <c r="AZ110" s="934" t="s">
        <v>436</v>
      </c>
      <c r="BA110" s="902"/>
      <c r="BB110" s="902"/>
      <c r="BC110" s="902"/>
      <c r="BD110" s="902"/>
      <c r="BE110" s="902"/>
      <c r="BF110" s="902"/>
      <c r="BG110" s="902"/>
      <c r="BH110" s="902"/>
      <c r="BI110" s="902"/>
      <c r="BJ110" s="902"/>
      <c r="BK110" s="902"/>
      <c r="BL110" s="902"/>
      <c r="BM110" s="902"/>
      <c r="BN110" s="902"/>
      <c r="BO110" s="902"/>
      <c r="BP110" s="903"/>
      <c r="BQ110" s="935">
        <v>7023675</v>
      </c>
      <c r="BR110" s="936"/>
      <c r="BS110" s="936"/>
      <c r="BT110" s="936"/>
      <c r="BU110" s="936"/>
      <c r="BV110" s="936">
        <v>6825239</v>
      </c>
      <c r="BW110" s="936"/>
      <c r="BX110" s="936"/>
      <c r="BY110" s="936"/>
      <c r="BZ110" s="936"/>
      <c r="CA110" s="936">
        <v>6500321</v>
      </c>
      <c r="CB110" s="936"/>
      <c r="CC110" s="936"/>
      <c r="CD110" s="936"/>
      <c r="CE110" s="936"/>
      <c r="CF110" s="949">
        <v>133.9</v>
      </c>
      <c r="CG110" s="950"/>
      <c r="CH110" s="950"/>
      <c r="CI110" s="950"/>
      <c r="CJ110" s="950"/>
      <c r="CK110" s="951" t="s">
        <v>437</v>
      </c>
      <c r="CL110" s="952"/>
      <c r="CM110" s="934" t="s">
        <v>438</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439</v>
      </c>
      <c r="DH110" s="936"/>
      <c r="DI110" s="936"/>
      <c r="DJ110" s="936"/>
      <c r="DK110" s="936"/>
      <c r="DL110" s="936" t="s">
        <v>439</v>
      </c>
      <c r="DM110" s="936"/>
      <c r="DN110" s="936"/>
      <c r="DO110" s="936"/>
      <c r="DP110" s="936"/>
      <c r="DQ110" s="936" t="s">
        <v>439</v>
      </c>
      <c r="DR110" s="936"/>
      <c r="DS110" s="936"/>
      <c r="DT110" s="936"/>
      <c r="DU110" s="936"/>
      <c r="DV110" s="937" t="s">
        <v>440</v>
      </c>
      <c r="DW110" s="937"/>
      <c r="DX110" s="937"/>
      <c r="DY110" s="937"/>
      <c r="DZ110" s="938"/>
    </row>
    <row r="111" spans="1:131" s="230" customFormat="1" ht="26.25" customHeight="1">
      <c r="A111" s="939" t="s">
        <v>441</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439</v>
      </c>
      <c r="AB111" s="943"/>
      <c r="AC111" s="943"/>
      <c r="AD111" s="943"/>
      <c r="AE111" s="944"/>
      <c r="AF111" s="945" t="s">
        <v>439</v>
      </c>
      <c r="AG111" s="943"/>
      <c r="AH111" s="943"/>
      <c r="AI111" s="943"/>
      <c r="AJ111" s="944"/>
      <c r="AK111" s="945" t="s">
        <v>439</v>
      </c>
      <c r="AL111" s="943"/>
      <c r="AM111" s="943"/>
      <c r="AN111" s="943"/>
      <c r="AO111" s="944"/>
      <c r="AP111" s="946" t="s">
        <v>439</v>
      </c>
      <c r="AQ111" s="947"/>
      <c r="AR111" s="947"/>
      <c r="AS111" s="947"/>
      <c r="AT111" s="948"/>
      <c r="AU111" s="913"/>
      <c r="AV111" s="914"/>
      <c r="AW111" s="914"/>
      <c r="AX111" s="914"/>
      <c r="AY111" s="914"/>
      <c r="AZ111" s="927" t="s">
        <v>442</v>
      </c>
      <c r="BA111" s="928"/>
      <c r="BB111" s="928"/>
      <c r="BC111" s="928"/>
      <c r="BD111" s="928"/>
      <c r="BE111" s="928"/>
      <c r="BF111" s="928"/>
      <c r="BG111" s="928"/>
      <c r="BH111" s="928"/>
      <c r="BI111" s="928"/>
      <c r="BJ111" s="928"/>
      <c r="BK111" s="928"/>
      <c r="BL111" s="928"/>
      <c r="BM111" s="928"/>
      <c r="BN111" s="928"/>
      <c r="BO111" s="928"/>
      <c r="BP111" s="929"/>
      <c r="BQ111" s="930">
        <v>23151</v>
      </c>
      <c r="BR111" s="931"/>
      <c r="BS111" s="931"/>
      <c r="BT111" s="931"/>
      <c r="BU111" s="931"/>
      <c r="BV111" s="931">
        <v>20720</v>
      </c>
      <c r="BW111" s="931"/>
      <c r="BX111" s="931"/>
      <c r="BY111" s="931"/>
      <c r="BZ111" s="931"/>
      <c r="CA111" s="931">
        <v>18245</v>
      </c>
      <c r="CB111" s="931"/>
      <c r="CC111" s="931"/>
      <c r="CD111" s="931"/>
      <c r="CE111" s="931"/>
      <c r="CF111" s="925">
        <v>0.4</v>
      </c>
      <c r="CG111" s="926"/>
      <c r="CH111" s="926"/>
      <c r="CI111" s="926"/>
      <c r="CJ111" s="926"/>
      <c r="CK111" s="953"/>
      <c r="CL111" s="954"/>
      <c r="CM111" s="927" t="s">
        <v>443</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128</v>
      </c>
      <c r="DH111" s="931"/>
      <c r="DI111" s="931"/>
      <c r="DJ111" s="931"/>
      <c r="DK111" s="931"/>
      <c r="DL111" s="931" t="s">
        <v>128</v>
      </c>
      <c r="DM111" s="931"/>
      <c r="DN111" s="931"/>
      <c r="DO111" s="931"/>
      <c r="DP111" s="931"/>
      <c r="DQ111" s="931" t="s">
        <v>128</v>
      </c>
      <c r="DR111" s="931"/>
      <c r="DS111" s="931"/>
      <c r="DT111" s="931"/>
      <c r="DU111" s="931"/>
      <c r="DV111" s="932" t="s">
        <v>444</v>
      </c>
      <c r="DW111" s="932"/>
      <c r="DX111" s="932"/>
      <c r="DY111" s="932"/>
      <c r="DZ111" s="933"/>
    </row>
    <row r="112" spans="1:131" s="230" customFormat="1" ht="26.25" customHeight="1">
      <c r="A112" s="957" t="s">
        <v>445</v>
      </c>
      <c r="B112" s="958"/>
      <c r="C112" s="928" t="s">
        <v>446</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447</v>
      </c>
      <c r="AB112" s="964"/>
      <c r="AC112" s="964"/>
      <c r="AD112" s="964"/>
      <c r="AE112" s="965"/>
      <c r="AF112" s="966" t="s">
        <v>447</v>
      </c>
      <c r="AG112" s="964"/>
      <c r="AH112" s="964"/>
      <c r="AI112" s="964"/>
      <c r="AJ112" s="965"/>
      <c r="AK112" s="966" t="s">
        <v>448</v>
      </c>
      <c r="AL112" s="964"/>
      <c r="AM112" s="964"/>
      <c r="AN112" s="964"/>
      <c r="AO112" s="965"/>
      <c r="AP112" s="967" t="s">
        <v>447</v>
      </c>
      <c r="AQ112" s="968"/>
      <c r="AR112" s="968"/>
      <c r="AS112" s="968"/>
      <c r="AT112" s="969"/>
      <c r="AU112" s="913"/>
      <c r="AV112" s="914"/>
      <c r="AW112" s="914"/>
      <c r="AX112" s="914"/>
      <c r="AY112" s="914"/>
      <c r="AZ112" s="927" t="s">
        <v>449</v>
      </c>
      <c r="BA112" s="928"/>
      <c r="BB112" s="928"/>
      <c r="BC112" s="928"/>
      <c r="BD112" s="928"/>
      <c r="BE112" s="928"/>
      <c r="BF112" s="928"/>
      <c r="BG112" s="928"/>
      <c r="BH112" s="928"/>
      <c r="BI112" s="928"/>
      <c r="BJ112" s="928"/>
      <c r="BK112" s="928"/>
      <c r="BL112" s="928"/>
      <c r="BM112" s="928"/>
      <c r="BN112" s="928"/>
      <c r="BO112" s="928"/>
      <c r="BP112" s="929"/>
      <c r="BQ112" s="930">
        <v>3773720</v>
      </c>
      <c r="BR112" s="931"/>
      <c r="BS112" s="931"/>
      <c r="BT112" s="931"/>
      <c r="BU112" s="931"/>
      <c r="BV112" s="931">
        <v>3282425</v>
      </c>
      <c r="BW112" s="931"/>
      <c r="BX112" s="931"/>
      <c r="BY112" s="931"/>
      <c r="BZ112" s="931"/>
      <c r="CA112" s="931">
        <v>3195832</v>
      </c>
      <c r="CB112" s="931"/>
      <c r="CC112" s="931"/>
      <c r="CD112" s="931"/>
      <c r="CE112" s="931"/>
      <c r="CF112" s="925">
        <v>65.8</v>
      </c>
      <c r="CG112" s="926"/>
      <c r="CH112" s="926"/>
      <c r="CI112" s="926"/>
      <c r="CJ112" s="926"/>
      <c r="CK112" s="953"/>
      <c r="CL112" s="954"/>
      <c r="CM112" s="927" t="s">
        <v>450</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444</v>
      </c>
      <c r="DH112" s="931"/>
      <c r="DI112" s="931"/>
      <c r="DJ112" s="931"/>
      <c r="DK112" s="931"/>
      <c r="DL112" s="931" t="s">
        <v>128</v>
      </c>
      <c r="DM112" s="931"/>
      <c r="DN112" s="931"/>
      <c r="DO112" s="931"/>
      <c r="DP112" s="931"/>
      <c r="DQ112" s="931" t="s">
        <v>128</v>
      </c>
      <c r="DR112" s="931"/>
      <c r="DS112" s="931"/>
      <c r="DT112" s="931"/>
      <c r="DU112" s="931"/>
      <c r="DV112" s="932" t="s">
        <v>451</v>
      </c>
      <c r="DW112" s="932"/>
      <c r="DX112" s="932"/>
      <c r="DY112" s="932"/>
      <c r="DZ112" s="933"/>
    </row>
    <row r="113" spans="1:130" s="230" customFormat="1" ht="26.25" customHeight="1">
      <c r="A113" s="959"/>
      <c r="B113" s="960"/>
      <c r="C113" s="928" t="s">
        <v>452</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406178</v>
      </c>
      <c r="AB113" s="943"/>
      <c r="AC113" s="943"/>
      <c r="AD113" s="943"/>
      <c r="AE113" s="944"/>
      <c r="AF113" s="945">
        <v>386026</v>
      </c>
      <c r="AG113" s="943"/>
      <c r="AH113" s="943"/>
      <c r="AI113" s="943"/>
      <c r="AJ113" s="944"/>
      <c r="AK113" s="945">
        <v>374303</v>
      </c>
      <c r="AL113" s="943"/>
      <c r="AM113" s="943"/>
      <c r="AN113" s="943"/>
      <c r="AO113" s="944"/>
      <c r="AP113" s="946">
        <v>7.7</v>
      </c>
      <c r="AQ113" s="947"/>
      <c r="AR113" s="947"/>
      <c r="AS113" s="947"/>
      <c r="AT113" s="948"/>
      <c r="AU113" s="913"/>
      <c r="AV113" s="914"/>
      <c r="AW113" s="914"/>
      <c r="AX113" s="914"/>
      <c r="AY113" s="914"/>
      <c r="AZ113" s="927" t="s">
        <v>453</v>
      </c>
      <c r="BA113" s="928"/>
      <c r="BB113" s="928"/>
      <c r="BC113" s="928"/>
      <c r="BD113" s="928"/>
      <c r="BE113" s="928"/>
      <c r="BF113" s="928"/>
      <c r="BG113" s="928"/>
      <c r="BH113" s="928"/>
      <c r="BI113" s="928"/>
      <c r="BJ113" s="928"/>
      <c r="BK113" s="928"/>
      <c r="BL113" s="928"/>
      <c r="BM113" s="928"/>
      <c r="BN113" s="928"/>
      <c r="BO113" s="928"/>
      <c r="BP113" s="929"/>
      <c r="BQ113" s="930">
        <v>212148</v>
      </c>
      <c r="BR113" s="931"/>
      <c r="BS113" s="931"/>
      <c r="BT113" s="931"/>
      <c r="BU113" s="931"/>
      <c r="BV113" s="931">
        <v>205166</v>
      </c>
      <c r="BW113" s="931"/>
      <c r="BX113" s="931"/>
      <c r="BY113" s="931"/>
      <c r="BZ113" s="931"/>
      <c r="CA113" s="931">
        <v>189726</v>
      </c>
      <c r="CB113" s="931"/>
      <c r="CC113" s="931"/>
      <c r="CD113" s="931"/>
      <c r="CE113" s="931"/>
      <c r="CF113" s="925">
        <v>3.9</v>
      </c>
      <c r="CG113" s="926"/>
      <c r="CH113" s="926"/>
      <c r="CI113" s="926"/>
      <c r="CJ113" s="926"/>
      <c r="CK113" s="953"/>
      <c r="CL113" s="954"/>
      <c r="CM113" s="927" t="s">
        <v>454</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447</v>
      </c>
      <c r="DH113" s="964"/>
      <c r="DI113" s="964"/>
      <c r="DJ113" s="964"/>
      <c r="DK113" s="965"/>
      <c r="DL113" s="966" t="s">
        <v>128</v>
      </c>
      <c r="DM113" s="964"/>
      <c r="DN113" s="964"/>
      <c r="DO113" s="964"/>
      <c r="DP113" s="965"/>
      <c r="DQ113" s="966" t="s">
        <v>128</v>
      </c>
      <c r="DR113" s="964"/>
      <c r="DS113" s="964"/>
      <c r="DT113" s="964"/>
      <c r="DU113" s="965"/>
      <c r="DV113" s="967" t="s">
        <v>447</v>
      </c>
      <c r="DW113" s="968"/>
      <c r="DX113" s="968"/>
      <c r="DY113" s="968"/>
      <c r="DZ113" s="969"/>
    </row>
    <row r="114" spans="1:130" s="230" customFormat="1" ht="26.25" customHeight="1">
      <c r="A114" s="959"/>
      <c r="B114" s="960"/>
      <c r="C114" s="928" t="s">
        <v>455</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15416</v>
      </c>
      <c r="AB114" s="964"/>
      <c r="AC114" s="964"/>
      <c r="AD114" s="964"/>
      <c r="AE114" s="965"/>
      <c r="AF114" s="966">
        <v>15603</v>
      </c>
      <c r="AG114" s="964"/>
      <c r="AH114" s="964"/>
      <c r="AI114" s="964"/>
      <c r="AJ114" s="965"/>
      <c r="AK114" s="966">
        <v>18790</v>
      </c>
      <c r="AL114" s="964"/>
      <c r="AM114" s="964"/>
      <c r="AN114" s="964"/>
      <c r="AO114" s="965"/>
      <c r="AP114" s="967">
        <v>0.4</v>
      </c>
      <c r="AQ114" s="968"/>
      <c r="AR114" s="968"/>
      <c r="AS114" s="968"/>
      <c r="AT114" s="969"/>
      <c r="AU114" s="913"/>
      <c r="AV114" s="914"/>
      <c r="AW114" s="914"/>
      <c r="AX114" s="914"/>
      <c r="AY114" s="914"/>
      <c r="AZ114" s="927" t="s">
        <v>456</v>
      </c>
      <c r="BA114" s="928"/>
      <c r="BB114" s="928"/>
      <c r="BC114" s="928"/>
      <c r="BD114" s="928"/>
      <c r="BE114" s="928"/>
      <c r="BF114" s="928"/>
      <c r="BG114" s="928"/>
      <c r="BH114" s="928"/>
      <c r="BI114" s="928"/>
      <c r="BJ114" s="928"/>
      <c r="BK114" s="928"/>
      <c r="BL114" s="928"/>
      <c r="BM114" s="928"/>
      <c r="BN114" s="928"/>
      <c r="BO114" s="928"/>
      <c r="BP114" s="929"/>
      <c r="BQ114" s="930">
        <v>1337442</v>
      </c>
      <c r="BR114" s="931"/>
      <c r="BS114" s="931"/>
      <c r="BT114" s="931"/>
      <c r="BU114" s="931"/>
      <c r="BV114" s="931">
        <v>1327557</v>
      </c>
      <c r="BW114" s="931"/>
      <c r="BX114" s="931"/>
      <c r="BY114" s="931"/>
      <c r="BZ114" s="931"/>
      <c r="CA114" s="931">
        <v>1299054</v>
      </c>
      <c r="CB114" s="931"/>
      <c r="CC114" s="931"/>
      <c r="CD114" s="931"/>
      <c r="CE114" s="931"/>
      <c r="CF114" s="925">
        <v>26.8</v>
      </c>
      <c r="CG114" s="926"/>
      <c r="CH114" s="926"/>
      <c r="CI114" s="926"/>
      <c r="CJ114" s="926"/>
      <c r="CK114" s="953"/>
      <c r="CL114" s="954"/>
      <c r="CM114" s="927" t="s">
        <v>457</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444</v>
      </c>
      <c r="DH114" s="964"/>
      <c r="DI114" s="964"/>
      <c r="DJ114" s="964"/>
      <c r="DK114" s="965"/>
      <c r="DL114" s="966" t="s">
        <v>448</v>
      </c>
      <c r="DM114" s="964"/>
      <c r="DN114" s="964"/>
      <c r="DO114" s="964"/>
      <c r="DP114" s="965"/>
      <c r="DQ114" s="966" t="s">
        <v>447</v>
      </c>
      <c r="DR114" s="964"/>
      <c r="DS114" s="964"/>
      <c r="DT114" s="964"/>
      <c r="DU114" s="965"/>
      <c r="DV114" s="967" t="s">
        <v>128</v>
      </c>
      <c r="DW114" s="968"/>
      <c r="DX114" s="968"/>
      <c r="DY114" s="968"/>
      <c r="DZ114" s="969"/>
    </row>
    <row r="115" spans="1:130" s="230" customFormat="1" ht="26.25" customHeight="1">
      <c r="A115" s="959"/>
      <c r="B115" s="960"/>
      <c r="C115" s="928" t="s">
        <v>458</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v>31535</v>
      </c>
      <c r="AB115" s="943"/>
      <c r="AC115" s="943"/>
      <c r="AD115" s="943"/>
      <c r="AE115" s="944"/>
      <c r="AF115" s="945">
        <v>33154</v>
      </c>
      <c r="AG115" s="943"/>
      <c r="AH115" s="943"/>
      <c r="AI115" s="943"/>
      <c r="AJ115" s="944"/>
      <c r="AK115" s="945">
        <v>41900</v>
      </c>
      <c r="AL115" s="943"/>
      <c r="AM115" s="943"/>
      <c r="AN115" s="943"/>
      <c r="AO115" s="944"/>
      <c r="AP115" s="946">
        <v>0.9</v>
      </c>
      <c r="AQ115" s="947"/>
      <c r="AR115" s="947"/>
      <c r="AS115" s="947"/>
      <c r="AT115" s="948"/>
      <c r="AU115" s="913"/>
      <c r="AV115" s="914"/>
      <c r="AW115" s="914"/>
      <c r="AX115" s="914"/>
      <c r="AY115" s="914"/>
      <c r="AZ115" s="927" t="s">
        <v>459</v>
      </c>
      <c r="BA115" s="928"/>
      <c r="BB115" s="928"/>
      <c r="BC115" s="928"/>
      <c r="BD115" s="928"/>
      <c r="BE115" s="928"/>
      <c r="BF115" s="928"/>
      <c r="BG115" s="928"/>
      <c r="BH115" s="928"/>
      <c r="BI115" s="928"/>
      <c r="BJ115" s="928"/>
      <c r="BK115" s="928"/>
      <c r="BL115" s="928"/>
      <c r="BM115" s="928"/>
      <c r="BN115" s="928"/>
      <c r="BO115" s="928"/>
      <c r="BP115" s="929"/>
      <c r="BQ115" s="930" t="s">
        <v>447</v>
      </c>
      <c r="BR115" s="931"/>
      <c r="BS115" s="931"/>
      <c r="BT115" s="931"/>
      <c r="BU115" s="931"/>
      <c r="BV115" s="931" t="s">
        <v>128</v>
      </c>
      <c r="BW115" s="931"/>
      <c r="BX115" s="931"/>
      <c r="BY115" s="931"/>
      <c r="BZ115" s="931"/>
      <c r="CA115" s="931" t="s">
        <v>128</v>
      </c>
      <c r="CB115" s="931"/>
      <c r="CC115" s="931"/>
      <c r="CD115" s="931"/>
      <c r="CE115" s="931"/>
      <c r="CF115" s="925" t="s">
        <v>447</v>
      </c>
      <c r="CG115" s="926"/>
      <c r="CH115" s="926"/>
      <c r="CI115" s="926"/>
      <c r="CJ115" s="926"/>
      <c r="CK115" s="953"/>
      <c r="CL115" s="954"/>
      <c r="CM115" s="927" t="s">
        <v>460</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128</v>
      </c>
      <c r="DH115" s="964"/>
      <c r="DI115" s="964"/>
      <c r="DJ115" s="964"/>
      <c r="DK115" s="965"/>
      <c r="DL115" s="966" t="s">
        <v>447</v>
      </c>
      <c r="DM115" s="964"/>
      <c r="DN115" s="964"/>
      <c r="DO115" s="964"/>
      <c r="DP115" s="965"/>
      <c r="DQ115" s="966" t="s">
        <v>128</v>
      </c>
      <c r="DR115" s="964"/>
      <c r="DS115" s="964"/>
      <c r="DT115" s="964"/>
      <c r="DU115" s="965"/>
      <c r="DV115" s="967" t="s">
        <v>447</v>
      </c>
      <c r="DW115" s="968"/>
      <c r="DX115" s="968"/>
      <c r="DY115" s="968"/>
      <c r="DZ115" s="969"/>
    </row>
    <row r="116" spans="1:130" s="230" customFormat="1" ht="26.25" customHeight="1">
      <c r="A116" s="961"/>
      <c r="B116" s="962"/>
      <c r="C116" s="970" t="s">
        <v>461</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128</v>
      </c>
      <c r="AB116" s="964"/>
      <c r="AC116" s="964"/>
      <c r="AD116" s="964"/>
      <c r="AE116" s="965"/>
      <c r="AF116" s="966" t="s">
        <v>447</v>
      </c>
      <c r="AG116" s="964"/>
      <c r="AH116" s="964"/>
      <c r="AI116" s="964"/>
      <c r="AJ116" s="965"/>
      <c r="AK116" s="966" t="s">
        <v>128</v>
      </c>
      <c r="AL116" s="964"/>
      <c r="AM116" s="964"/>
      <c r="AN116" s="964"/>
      <c r="AO116" s="965"/>
      <c r="AP116" s="967" t="s">
        <v>128</v>
      </c>
      <c r="AQ116" s="968"/>
      <c r="AR116" s="968"/>
      <c r="AS116" s="968"/>
      <c r="AT116" s="969"/>
      <c r="AU116" s="913"/>
      <c r="AV116" s="914"/>
      <c r="AW116" s="914"/>
      <c r="AX116" s="914"/>
      <c r="AY116" s="914"/>
      <c r="AZ116" s="972" t="s">
        <v>462</v>
      </c>
      <c r="BA116" s="973"/>
      <c r="BB116" s="973"/>
      <c r="BC116" s="973"/>
      <c r="BD116" s="973"/>
      <c r="BE116" s="973"/>
      <c r="BF116" s="973"/>
      <c r="BG116" s="973"/>
      <c r="BH116" s="973"/>
      <c r="BI116" s="973"/>
      <c r="BJ116" s="973"/>
      <c r="BK116" s="973"/>
      <c r="BL116" s="973"/>
      <c r="BM116" s="973"/>
      <c r="BN116" s="973"/>
      <c r="BO116" s="973"/>
      <c r="BP116" s="974"/>
      <c r="BQ116" s="930" t="s">
        <v>451</v>
      </c>
      <c r="BR116" s="931"/>
      <c r="BS116" s="931"/>
      <c r="BT116" s="931"/>
      <c r="BU116" s="931"/>
      <c r="BV116" s="931" t="s">
        <v>463</v>
      </c>
      <c r="BW116" s="931"/>
      <c r="BX116" s="931"/>
      <c r="BY116" s="931"/>
      <c r="BZ116" s="931"/>
      <c r="CA116" s="931" t="s">
        <v>444</v>
      </c>
      <c r="CB116" s="931"/>
      <c r="CC116" s="931"/>
      <c r="CD116" s="931"/>
      <c r="CE116" s="931"/>
      <c r="CF116" s="925" t="s">
        <v>447</v>
      </c>
      <c r="CG116" s="926"/>
      <c r="CH116" s="926"/>
      <c r="CI116" s="926"/>
      <c r="CJ116" s="926"/>
      <c r="CK116" s="953"/>
      <c r="CL116" s="954"/>
      <c r="CM116" s="927" t="s">
        <v>464</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448</v>
      </c>
      <c r="DH116" s="964"/>
      <c r="DI116" s="964"/>
      <c r="DJ116" s="964"/>
      <c r="DK116" s="965"/>
      <c r="DL116" s="966" t="s">
        <v>128</v>
      </c>
      <c r="DM116" s="964"/>
      <c r="DN116" s="964"/>
      <c r="DO116" s="964"/>
      <c r="DP116" s="965"/>
      <c r="DQ116" s="966" t="s">
        <v>128</v>
      </c>
      <c r="DR116" s="964"/>
      <c r="DS116" s="964"/>
      <c r="DT116" s="964"/>
      <c r="DU116" s="965"/>
      <c r="DV116" s="967" t="s">
        <v>128</v>
      </c>
      <c r="DW116" s="968"/>
      <c r="DX116" s="968"/>
      <c r="DY116" s="968"/>
      <c r="DZ116" s="969"/>
    </row>
    <row r="117" spans="1:130" s="230" customFormat="1" ht="26.25" customHeight="1">
      <c r="A117" s="917" t="s">
        <v>185</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465</v>
      </c>
      <c r="Z117" s="899"/>
      <c r="AA117" s="983">
        <v>1312441</v>
      </c>
      <c r="AB117" s="984"/>
      <c r="AC117" s="984"/>
      <c r="AD117" s="984"/>
      <c r="AE117" s="985"/>
      <c r="AF117" s="986">
        <v>1326177</v>
      </c>
      <c r="AG117" s="984"/>
      <c r="AH117" s="984"/>
      <c r="AI117" s="984"/>
      <c r="AJ117" s="985"/>
      <c r="AK117" s="986">
        <v>1257408</v>
      </c>
      <c r="AL117" s="984"/>
      <c r="AM117" s="984"/>
      <c r="AN117" s="984"/>
      <c r="AO117" s="985"/>
      <c r="AP117" s="987"/>
      <c r="AQ117" s="988"/>
      <c r="AR117" s="988"/>
      <c r="AS117" s="988"/>
      <c r="AT117" s="989"/>
      <c r="AU117" s="913"/>
      <c r="AV117" s="914"/>
      <c r="AW117" s="914"/>
      <c r="AX117" s="914"/>
      <c r="AY117" s="914"/>
      <c r="AZ117" s="979" t="s">
        <v>466</v>
      </c>
      <c r="BA117" s="980"/>
      <c r="BB117" s="980"/>
      <c r="BC117" s="980"/>
      <c r="BD117" s="980"/>
      <c r="BE117" s="980"/>
      <c r="BF117" s="980"/>
      <c r="BG117" s="980"/>
      <c r="BH117" s="980"/>
      <c r="BI117" s="980"/>
      <c r="BJ117" s="980"/>
      <c r="BK117" s="980"/>
      <c r="BL117" s="980"/>
      <c r="BM117" s="980"/>
      <c r="BN117" s="980"/>
      <c r="BO117" s="980"/>
      <c r="BP117" s="981"/>
      <c r="BQ117" s="930" t="s">
        <v>447</v>
      </c>
      <c r="BR117" s="931"/>
      <c r="BS117" s="931"/>
      <c r="BT117" s="931"/>
      <c r="BU117" s="931"/>
      <c r="BV117" s="931" t="s">
        <v>128</v>
      </c>
      <c r="BW117" s="931"/>
      <c r="BX117" s="931"/>
      <c r="BY117" s="931"/>
      <c r="BZ117" s="931"/>
      <c r="CA117" s="931" t="s">
        <v>447</v>
      </c>
      <c r="CB117" s="931"/>
      <c r="CC117" s="931"/>
      <c r="CD117" s="931"/>
      <c r="CE117" s="931"/>
      <c r="CF117" s="925" t="s">
        <v>447</v>
      </c>
      <c r="CG117" s="926"/>
      <c r="CH117" s="926"/>
      <c r="CI117" s="926"/>
      <c r="CJ117" s="926"/>
      <c r="CK117" s="953"/>
      <c r="CL117" s="954"/>
      <c r="CM117" s="927" t="s">
        <v>467</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128</v>
      </c>
      <c r="DH117" s="964"/>
      <c r="DI117" s="964"/>
      <c r="DJ117" s="964"/>
      <c r="DK117" s="965"/>
      <c r="DL117" s="966" t="s">
        <v>447</v>
      </c>
      <c r="DM117" s="964"/>
      <c r="DN117" s="964"/>
      <c r="DO117" s="964"/>
      <c r="DP117" s="965"/>
      <c r="DQ117" s="966" t="s">
        <v>451</v>
      </c>
      <c r="DR117" s="964"/>
      <c r="DS117" s="964"/>
      <c r="DT117" s="964"/>
      <c r="DU117" s="965"/>
      <c r="DV117" s="967" t="s">
        <v>444</v>
      </c>
      <c r="DW117" s="968"/>
      <c r="DX117" s="968"/>
      <c r="DY117" s="968"/>
      <c r="DZ117" s="969"/>
    </row>
    <row r="118" spans="1:130" s="230" customFormat="1" ht="26.25" customHeight="1">
      <c r="A118" s="917" t="s">
        <v>434</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431</v>
      </c>
      <c r="AB118" s="898"/>
      <c r="AC118" s="898"/>
      <c r="AD118" s="898"/>
      <c r="AE118" s="899"/>
      <c r="AF118" s="897" t="s">
        <v>432</v>
      </c>
      <c r="AG118" s="898"/>
      <c r="AH118" s="898"/>
      <c r="AI118" s="898"/>
      <c r="AJ118" s="899"/>
      <c r="AK118" s="897" t="s">
        <v>306</v>
      </c>
      <c r="AL118" s="898"/>
      <c r="AM118" s="898"/>
      <c r="AN118" s="898"/>
      <c r="AO118" s="899"/>
      <c r="AP118" s="975" t="s">
        <v>433</v>
      </c>
      <c r="AQ118" s="976"/>
      <c r="AR118" s="976"/>
      <c r="AS118" s="976"/>
      <c r="AT118" s="977"/>
      <c r="AU118" s="913"/>
      <c r="AV118" s="914"/>
      <c r="AW118" s="914"/>
      <c r="AX118" s="914"/>
      <c r="AY118" s="914"/>
      <c r="AZ118" s="978" t="s">
        <v>468</v>
      </c>
      <c r="BA118" s="970"/>
      <c r="BB118" s="970"/>
      <c r="BC118" s="970"/>
      <c r="BD118" s="970"/>
      <c r="BE118" s="970"/>
      <c r="BF118" s="970"/>
      <c r="BG118" s="970"/>
      <c r="BH118" s="970"/>
      <c r="BI118" s="970"/>
      <c r="BJ118" s="970"/>
      <c r="BK118" s="970"/>
      <c r="BL118" s="970"/>
      <c r="BM118" s="970"/>
      <c r="BN118" s="970"/>
      <c r="BO118" s="970"/>
      <c r="BP118" s="971"/>
      <c r="BQ118" s="1004" t="s">
        <v>447</v>
      </c>
      <c r="BR118" s="1005"/>
      <c r="BS118" s="1005"/>
      <c r="BT118" s="1005"/>
      <c r="BU118" s="1005"/>
      <c r="BV118" s="1005" t="s">
        <v>447</v>
      </c>
      <c r="BW118" s="1005"/>
      <c r="BX118" s="1005"/>
      <c r="BY118" s="1005"/>
      <c r="BZ118" s="1005"/>
      <c r="CA118" s="1005" t="s">
        <v>451</v>
      </c>
      <c r="CB118" s="1005"/>
      <c r="CC118" s="1005"/>
      <c r="CD118" s="1005"/>
      <c r="CE118" s="1005"/>
      <c r="CF118" s="925" t="s">
        <v>451</v>
      </c>
      <c r="CG118" s="926"/>
      <c r="CH118" s="926"/>
      <c r="CI118" s="926"/>
      <c r="CJ118" s="926"/>
      <c r="CK118" s="953"/>
      <c r="CL118" s="954"/>
      <c r="CM118" s="927" t="s">
        <v>469</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447</v>
      </c>
      <c r="DH118" s="964"/>
      <c r="DI118" s="964"/>
      <c r="DJ118" s="964"/>
      <c r="DK118" s="965"/>
      <c r="DL118" s="966" t="s">
        <v>447</v>
      </c>
      <c r="DM118" s="964"/>
      <c r="DN118" s="964"/>
      <c r="DO118" s="964"/>
      <c r="DP118" s="965"/>
      <c r="DQ118" s="966" t="s">
        <v>463</v>
      </c>
      <c r="DR118" s="964"/>
      <c r="DS118" s="964"/>
      <c r="DT118" s="964"/>
      <c r="DU118" s="965"/>
      <c r="DV118" s="967" t="s">
        <v>447</v>
      </c>
      <c r="DW118" s="968"/>
      <c r="DX118" s="968"/>
      <c r="DY118" s="968"/>
      <c r="DZ118" s="969"/>
    </row>
    <row r="119" spans="1:130" s="230" customFormat="1" ht="26.25" customHeight="1">
      <c r="A119" s="1061" t="s">
        <v>437</v>
      </c>
      <c r="B119" s="952"/>
      <c r="C119" s="934" t="s">
        <v>438</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444</v>
      </c>
      <c r="AB119" s="905"/>
      <c r="AC119" s="905"/>
      <c r="AD119" s="905"/>
      <c r="AE119" s="906"/>
      <c r="AF119" s="907" t="s">
        <v>447</v>
      </c>
      <c r="AG119" s="905"/>
      <c r="AH119" s="905"/>
      <c r="AI119" s="905"/>
      <c r="AJ119" s="906"/>
      <c r="AK119" s="907" t="s">
        <v>451</v>
      </c>
      <c r="AL119" s="905"/>
      <c r="AM119" s="905"/>
      <c r="AN119" s="905"/>
      <c r="AO119" s="906"/>
      <c r="AP119" s="908" t="s">
        <v>447</v>
      </c>
      <c r="AQ119" s="909"/>
      <c r="AR119" s="909"/>
      <c r="AS119" s="909"/>
      <c r="AT119" s="910"/>
      <c r="AU119" s="915"/>
      <c r="AV119" s="916"/>
      <c r="AW119" s="916"/>
      <c r="AX119" s="916"/>
      <c r="AY119" s="916"/>
      <c r="AZ119" s="251" t="s">
        <v>185</v>
      </c>
      <c r="BA119" s="251"/>
      <c r="BB119" s="251"/>
      <c r="BC119" s="251"/>
      <c r="BD119" s="251"/>
      <c r="BE119" s="251"/>
      <c r="BF119" s="251"/>
      <c r="BG119" s="251"/>
      <c r="BH119" s="251"/>
      <c r="BI119" s="251"/>
      <c r="BJ119" s="251"/>
      <c r="BK119" s="251"/>
      <c r="BL119" s="251"/>
      <c r="BM119" s="251"/>
      <c r="BN119" s="251"/>
      <c r="BO119" s="982" t="s">
        <v>470</v>
      </c>
      <c r="BP119" s="1010"/>
      <c r="BQ119" s="1004">
        <v>12370136</v>
      </c>
      <c r="BR119" s="1005"/>
      <c r="BS119" s="1005"/>
      <c r="BT119" s="1005"/>
      <c r="BU119" s="1005"/>
      <c r="BV119" s="1005">
        <v>11661107</v>
      </c>
      <c r="BW119" s="1005"/>
      <c r="BX119" s="1005"/>
      <c r="BY119" s="1005"/>
      <c r="BZ119" s="1005"/>
      <c r="CA119" s="1005">
        <v>11203178</v>
      </c>
      <c r="CB119" s="1005"/>
      <c r="CC119" s="1005"/>
      <c r="CD119" s="1005"/>
      <c r="CE119" s="1005"/>
      <c r="CF119" s="1006"/>
      <c r="CG119" s="1007"/>
      <c r="CH119" s="1007"/>
      <c r="CI119" s="1007"/>
      <c r="CJ119" s="1008"/>
      <c r="CK119" s="955"/>
      <c r="CL119" s="956"/>
      <c r="CM119" s="978" t="s">
        <v>471</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v>23151</v>
      </c>
      <c r="DH119" s="991"/>
      <c r="DI119" s="991"/>
      <c r="DJ119" s="991"/>
      <c r="DK119" s="992"/>
      <c r="DL119" s="990">
        <v>20720</v>
      </c>
      <c r="DM119" s="991"/>
      <c r="DN119" s="991"/>
      <c r="DO119" s="991"/>
      <c r="DP119" s="992"/>
      <c r="DQ119" s="990">
        <v>18245</v>
      </c>
      <c r="DR119" s="991"/>
      <c r="DS119" s="991"/>
      <c r="DT119" s="991"/>
      <c r="DU119" s="992"/>
      <c r="DV119" s="993">
        <v>0.4</v>
      </c>
      <c r="DW119" s="994"/>
      <c r="DX119" s="994"/>
      <c r="DY119" s="994"/>
      <c r="DZ119" s="995"/>
    </row>
    <row r="120" spans="1:130" s="230" customFormat="1" ht="26.25" customHeight="1">
      <c r="A120" s="1062"/>
      <c r="B120" s="954"/>
      <c r="C120" s="927" t="s">
        <v>443</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463</v>
      </c>
      <c r="AB120" s="964"/>
      <c r="AC120" s="964"/>
      <c r="AD120" s="964"/>
      <c r="AE120" s="965"/>
      <c r="AF120" s="966" t="s">
        <v>447</v>
      </c>
      <c r="AG120" s="964"/>
      <c r="AH120" s="964"/>
      <c r="AI120" s="964"/>
      <c r="AJ120" s="965"/>
      <c r="AK120" s="966" t="s">
        <v>463</v>
      </c>
      <c r="AL120" s="964"/>
      <c r="AM120" s="964"/>
      <c r="AN120" s="964"/>
      <c r="AO120" s="965"/>
      <c r="AP120" s="967" t="s">
        <v>451</v>
      </c>
      <c r="AQ120" s="968"/>
      <c r="AR120" s="968"/>
      <c r="AS120" s="968"/>
      <c r="AT120" s="969"/>
      <c r="AU120" s="996" t="s">
        <v>472</v>
      </c>
      <c r="AV120" s="997"/>
      <c r="AW120" s="997"/>
      <c r="AX120" s="997"/>
      <c r="AY120" s="998"/>
      <c r="AZ120" s="934" t="s">
        <v>473</v>
      </c>
      <c r="BA120" s="902"/>
      <c r="BB120" s="902"/>
      <c r="BC120" s="902"/>
      <c r="BD120" s="902"/>
      <c r="BE120" s="902"/>
      <c r="BF120" s="902"/>
      <c r="BG120" s="902"/>
      <c r="BH120" s="902"/>
      <c r="BI120" s="902"/>
      <c r="BJ120" s="902"/>
      <c r="BK120" s="902"/>
      <c r="BL120" s="902"/>
      <c r="BM120" s="902"/>
      <c r="BN120" s="902"/>
      <c r="BO120" s="902"/>
      <c r="BP120" s="903"/>
      <c r="BQ120" s="935">
        <v>3800557</v>
      </c>
      <c r="BR120" s="936"/>
      <c r="BS120" s="936"/>
      <c r="BT120" s="936"/>
      <c r="BU120" s="936"/>
      <c r="BV120" s="936">
        <v>4083422</v>
      </c>
      <c r="BW120" s="936"/>
      <c r="BX120" s="936"/>
      <c r="BY120" s="936"/>
      <c r="BZ120" s="936"/>
      <c r="CA120" s="936">
        <v>4569440</v>
      </c>
      <c r="CB120" s="936"/>
      <c r="CC120" s="936"/>
      <c r="CD120" s="936"/>
      <c r="CE120" s="936"/>
      <c r="CF120" s="949">
        <v>94.1</v>
      </c>
      <c r="CG120" s="950"/>
      <c r="CH120" s="950"/>
      <c r="CI120" s="950"/>
      <c r="CJ120" s="950"/>
      <c r="CK120" s="1011" t="s">
        <v>474</v>
      </c>
      <c r="CL120" s="1012"/>
      <c r="CM120" s="1012"/>
      <c r="CN120" s="1012"/>
      <c r="CO120" s="1013"/>
      <c r="CP120" s="1019" t="s">
        <v>475</v>
      </c>
      <c r="CQ120" s="1020"/>
      <c r="CR120" s="1020"/>
      <c r="CS120" s="1020"/>
      <c r="CT120" s="1020"/>
      <c r="CU120" s="1020"/>
      <c r="CV120" s="1020"/>
      <c r="CW120" s="1020"/>
      <c r="CX120" s="1020"/>
      <c r="CY120" s="1020"/>
      <c r="CZ120" s="1020"/>
      <c r="DA120" s="1020"/>
      <c r="DB120" s="1020"/>
      <c r="DC120" s="1020"/>
      <c r="DD120" s="1020"/>
      <c r="DE120" s="1020"/>
      <c r="DF120" s="1021"/>
      <c r="DG120" s="935">
        <v>2934309</v>
      </c>
      <c r="DH120" s="936"/>
      <c r="DI120" s="936"/>
      <c r="DJ120" s="936"/>
      <c r="DK120" s="936"/>
      <c r="DL120" s="936">
        <v>2477581</v>
      </c>
      <c r="DM120" s="936"/>
      <c r="DN120" s="936"/>
      <c r="DO120" s="936"/>
      <c r="DP120" s="936"/>
      <c r="DQ120" s="936">
        <v>2419636</v>
      </c>
      <c r="DR120" s="936"/>
      <c r="DS120" s="936"/>
      <c r="DT120" s="936"/>
      <c r="DU120" s="936"/>
      <c r="DV120" s="937">
        <v>49.8</v>
      </c>
      <c r="DW120" s="937"/>
      <c r="DX120" s="937"/>
      <c r="DY120" s="937"/>
      <c r="DZ120" s="938"/>
    </row>
    <row r="121" spans="1:130" s="230" customFormat="1" ht="26.25" customHeight="1">
      <c r="A121" s="1062"/>
      <c r="B121" s="954"/>
      <c r="C121" s="979" t="s">
        <v>476</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447</v>
      </c>
      <c r="AB121" s="964"/>
      <c r="AC121" s="964"/>
      <c r="AD121" s="964"/>
      <c r="AE121" s="965"/>
      <c r="AF121" s="966" t="s">
        <v>128</v>
      </c>
      <c r="AG121" s="964"/>
      <c r="AH121" s="964"/>
      <c r="AI121" s="964"/>
      <c r="AJ121" s="965"/>
      <c r="AK121" s="966" t="s">
        <v>447</v>
      </c>
      <c r="AL121" s="964"/>
      <c r="AM121" s="964"/>
      <c r="AN121" s="964"/>
      <c r="AO121" s="965"/>
      <c r="AP121" s="967" t="s">
        <v>444</v>
      </c>
      <c r="AQ121" s="968"/>
      <c r="AR121" s="968"/>
      <c r="AS121" s="968"/>
      <c r="AT121" s="969"/>
      <c r="AU121" s="999"/>
      <c r="AV121" s="1000"/>
      <c r="AW121" s="1000"/>
      <c r="AX121" s="1000"/>
      <c r="AY121" s="1001"/>
      <c r="AZ121" s="927" t="s">
        <v>477</v>
      </c>
      <c r="BA121" s="928"/>
      <c r="BB121" s="928"/>
      <c r="BC121" s="928"/>
      <c r="BD121" s="928"/>
      <c r="BE121" s="928"/>
      <c r="BF121" s="928"/>
      <c r="BG121" s="928"/>
      <c r="BH121" s="928"/>
      <c r="BI121" s="928"/>
      <c r="BJ121" s="928"/>
      <c r="BK121" s="928"/>
      <c r="BL121" s="928"/>
      <c r="BM121" s="928"/>
      <c r="BN121" s="928"/>
      <c r="BO121" s="928"/>
      <c r="BP121" s="929"/>
      <c r="BQ121" s="930" t="s">
        <v>447</v>
      </c>
      <c r="BR121" s="931"/>
      <c r="BS121" s="931"/>
      <c r="BT121" s="931"/>
      <c r="BU121" s="931"/>
      <c r="BV121" s="931" t="s">
        <v>451</v>
      </c>
      <c r="BW121" s="931"/>
      <c r="BX121" s="931"/>
      <c r="BY121" s="931"/>
      <c r="BZ121" s="931"/>
      <c r="CA121" s="931">
        <v>321</v>
      </c>
      <c r="CB121" s="931"/>
      <c r="CC121" s="931"/>
      <c r="CD121" s="931"/>
      <c r="CE121" s="931"/>
      <c r="CF121" s="925">
        <v>0</v>
      </c>
      <c r="CG121" s="926"/>
      <c r="CH121" s="926"/>
      <c r="CI121" s="926"/>
      <c r="CJ121" s="926"/>
      <c r="CK121" s="1014"/>
      <c r="CL121" s="1015"/>
      <c r="CM121" s="1015"/>
      <c r="CN121" s="1015"/>
      <c r="CO121" s="1016"/>
      <c r="CP121" s="1024" t="s">
        <v>478</v>
      </c>
      <c r="CQ121" s="1025"/>
      <c r="CR121" s="1025"/>
      <c r="CS121" s="1025"/>
      <c r="CT121" s="1025"/>
      <c r="CU121" s="1025"/>
      <c r="CV121" s="1025"/>
      <c r="CW121" s="1025"/>
      <c r="CX121" s="1025"/>
      <c r="CY121" s="1025"/>
      <c r="CZ121" s="1025"/>
      <c r="DA121" s="1025"/>
      <c r="DB121" s="1025"/>
      <c r="DC121" s="1025"/>
      <c r="DD121" s="1025"/>
      <c r="DE121" s="1025"/>
      <c r="DF121" s="1026"/>
      <c r="DG121" s="930">
        <v>828332</v>
      </c>
      <c r="DH121" s="931"/>
      <c r="DI121" s="931"/>
      <c r="DJ121" s="931"/>
      <c r="DK121" s="931"/>
      <c r="DL121" s="931">
        <v>771073</v>
      </c>
      <c r="DM121" s="931"/>
      <c r="DN121" s="931"/>
      <c r="DO121" s="931"/>
      <c r="DP121" s="931"/>
      <c r="DQ121" s="931">
        <v>708596</v>
      </c>
      <c r="DR121" s="931"/>
      <c r="DS121" s="931"/>
      <c r="DT121" s="931"/>
      <c r="DU121" s="931"/>
      <c r="DV121" s="932">
        <v>14.6</v>
      </c>
      <c r="DW121" s="932"/>
      <c r="DX121" s="932"/>
      <c r="DY121" s="932"/>
      <c r="DZ121" s="933"/>
    </row>
    <row r="122" spans="1:130" s="230" customFormat="1" ht="26.25" customHeight="1">
      <c r="A122" s="1062"/>
      <c r="B122" s="954"/>
      <c r="C122" s="927" t="s">
        <v>457</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447</v>
      </c>
      <c r="AB122" s="964"/>
      <c r="AC122" s="964"/>
      <c r="AD122" s="964"/>
      <c r="AE122" s="965"/>
      <c r="AF122" s="966" t="s">
        <v>463</v>
      </c>
      <c r="AG122" s="964"/>
      <c r="AH122" s="964"/>
      <c r="AI122" s="964"/>
      <c r="AJ122" s="965"/>
      <c r="AK122" s="966" t="s">
        <v>128</v>
      </c>
      <c r="AL122" s="964"/>
      <c r="AM122" s="964"/>
      <c r="AN122" s="964"/>
      <c r="AO122" s="965"/>
      <c r="AP122" s="967" t="s">
        <v>447</v>
      </c>
      <c r="AQ122" s="968"/>
      <c r="AR122" s="968"/>
      <c r="AS122" s="968"/>
      <c r="AT122" s="969"/>
      <c r="AU122" s="999"/>
      <c r="AV122" s="1000"/>
      <c r="AW122" s="1000"/>
      <c r="AX122" s="1000"/>
      <c r="AY122" s="1001"/>
      <c r="AZ122" s="978" t="s">
        <v>479</v>
      </c>
      <c r="BA122" s="970"/>
      <c r="BB122" s="970"/>
      <c r="BC122" s="970"/>
      <c r="BD122" s="970"/>
      <c r="BE122" s="970"/>
      <c r="BF122" s="970"/>
      <c r="BG122" s="970"/>
      <c r="BH122" s="970"/>
      <c r="BI122" s="970"/>
      <c r="BJ122" s="970"/>
      <c r="BK122" s="970"/>
      <c r="BL122" s="970"/>
      <c r="BM122" s="970"/>
      <c r="BN122" s="970"/>
      <c r="BO122" s="970"/>
      <c r="BP122" s="971"/>
      <c r="BQ122" s="1004">
        <v>8600775</v>
      </c>
      <c r="BR122" s="1005"/>
      <c r="BS122" s="1005"/>
      <c r="BT122" s="1005"/>
      <c r="BU122" s="1005"/>
      <c r="BV122" s="1005">
        <v>8364262</v>
      </c>
      <c r="BW122" s="1005"/>
      <c r="BX122" s="1005"/>
      <c r="BY122" s="1005"/>
      <c r="BZ122" s="1005"/>
      <c r="CA122" s="1005">
        <v>8034377</v>
      </c>
      <c r="CB122" s="1005"/>
      <c r="CC122" s="1005"/>
      <c r="CD122" s="1005"/>
      <c r="CE122" s="1005"/>
      <c r="CF122" s="1022">
        <v>165.5</v>
      </c>
      <c r="CG122" s="1023"/>
      <c r="CH122" s="1023"/>
      <c r="CI122" s="1023"/>
      <c r="CJ122" s="1023"/>
      <c r="CK122" s="1014"/>
      <c r="CL122" s="1015"/>
      <c r="CM122" s="1015"/>
      <c r="CN122" s="1015"/>
      <c r="CO122" s="1016"/>
      <c r="CP122" s="1024" t="s">
        <v>480</v>
      </c>
      <c r="CQ122" s="1025"/>
      <c r="CR122" s="1025"/>
      <c r="CS122" s="1025"/>
      <c r="CT122" s="1025"/>
      <c r="CU122" s="1025"/>
      <c r="CV122" s="1025"/>
      <c r="CW122" s="1025"/>
      <c r="CX122" s="1025"/>
      <c r="CY122" s="1025"/>
      <c r="CZ122" s="1025"/>
      <c r="DA122" s="1025"/>
      <c r="DB122" s="1025"/>
      <c r="DC122" s="1025"/>
      <c r="DD122" s="1025"/>
      <c r="DE122" s="1025"/>
      <c r="DF122" s="1026"/>
      <c r="DG122" s="930" t="s">
        <v>447</v>
      </c>
      <c r="DH122" s="931"/>
      <c r="DI122" s="931"/>
      <c r="DJ122" s="931"/>
      <c r="DK122" s="931"/>
      <c r="DL122" s="931">
        <v>27900</v>
      </c>
      <c r="DM122" s="931"/>
      <c r="DN122" s="931"/>
      <c r="DO122" s="931"/>
      <c r="DP122" s="931"/>
      <c r="DQ122" s="931">
        <v>67600</v>
      </c>
      <c r="DR122" s="931"/>
      <c r="DS122" s="931"/>
      <c r="DT122" s="931"/>
      <c r="DU122" s="931"/>
      <c r="DV122" s="932">
        <v>1.4</v>
      </c>
      <c r="DW122" s="932"/>
      <c r="DX122" s="932"/>
      <c r="DY122" s="932"/>
      <c r="DZ122" s="933"/>
    </row>
    <row r="123" spans="1:130" s="230" customFormat="1" ht="26.25" customHeight="1">
      <c r="A123" s="1062"/>
      <c r="B123" s="954"/>
      <c r="C123" s="927" t="s">
        <v>464</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v>1525</v>
      </c>
      <c r="AB123" s="964"/>
      <c r="AC123" s="964"/>
      <c r="AD123" s="964"/>
      <c r="AE123" s="965"/>
      <c r="AF123" s="966" t="s">
        <v>444</v>
      </c>
      <c r="AG123" s="964"/>
      <c r="AH123" s="964"/>
      <c r="AI123" s="964"/>
      <c r="AJ123" s="965"/>
      <c r="AK123" s="966" t="s">
        <v>447</v>
      </c>
      <c r="AL123" s="964"/>
      <c r="AM123" s="964"/>
      <c r="AN123" s="964"/>
      <c r="AO123" s="965"/>
      <c r="AP123" s="967" t="s">
        <v>447</v>
      </c>
      <c r="AQ123" s="968"/>
      <c r="AR123" s="968"/>
      <c r="AS123" s="968"/>
      <c r="AT123" s="969"/>
      <c r="AU123" s="1002"/>
      <c r="AV123" s="1003"/>
      <c r="AW123" s="1003"/>
      <c r="AX123" s="1003"/>
      <c r="AY123" s="1003"/>
      <c r="AZ123" s="251" t="s">
        <v>185</v>
      </c>
      <c r="BA123" s="251"/>
      <c r="BB123" s="251"/>
      <c r="BC123" s="251"/>
      <c r="BD123" s="251"/>
      <c r="BE123" s="251"/>
      <c r="BF123" s="251"/>
      <c r="BG123" s="251"/>
      <c r="BH123" s="251"/>
      <c r="BI123" s="251"/>
      <c r="BJ123" s="251"/>
      <c r="BK123" s="251"/>
      <c r="BL123" s="251"/>
      <c r="BM123" s="251"/>
      <c r="BN123" s="251"/>
      <c r="BO123" s="982" t="s">
        <v>481</v>
      </c>
      <c r="BP123" s="1010"/>
      <c r="BQ123" s="1068">
        <v>12401332</v>
      </c>
      <c r="BR123" s="1069"/>
      <c r="BS123" s="1069"/>
      <c r="BT123" s="1069"/>
      <c r="BU123" s="1069"/>
      <c r="BV123" s="1069">
        <v>12447684</v>
      </c>
      <c r="BW123" s="1069"/>
      <c r="BX123" s="1069"/>
      <c r="BY123" s="1069"/>
      <c r="BZ123" s="1069"/>
      <c r="CA123" s="1069">
        <v>12604138</v>
      </c>
      <c r="CB123" s="1069"/>
      <c r="CC123" s="1069"/>
      <c r="CD123" s="1069"/>
      <c r="CE123" s="1069"/>
      <c r="CF123" s="1006"/>
      <c r="CG123" s="1007"/>
      <c r="CH123" s="1007"/>
      <c r="CI123" s="1007"/>
      <c r="CJ123" s="1008"/>
      <c r="CK123" s="1014"/>
      <c r="CL123" s="1015"/>
      <c r="CM123" s="1015"/>
      <c r="CN123" s="1015"/>
      <c r="CO123" s="1016"/>
      <c r="CP123" s="1024" t="s">
        <v>482</v>
      </c>
      <c r="CQ123" s="1025"/>
      <c r="CR123" s="1025"/>
      <c r="CS123" s="1025"/>
      <c r="CT123" s="1025"/>
      <c r="CU123" s="1025"/>
      <c r="CV123" s="1025"/>
      <c r="CW123" s="1025"/>
      <c r="CX123" s="1025"/>
      <c r="CY123" s="1025"/>
      <c r="CZ123" s="1025"/>
      <c r="DA123" s="1025"/>
      <c r="DB123" s="1025"/>
      <c r="DC123" s="1025"/>
      <c r="DD123" s="1025"/>
      <c r="DE123" s="1025"/>
      <c r="DF123" s="1026"/>
      <c r="DG123" s="963" t="s">
        <v>447</v>
      </c>
      <c r="DH123" s="964"/>
      <c r="DI123" s="964"/>
      <c r="DJ123" s="964"/>
      <c r="DK123" s="965"/>
      <c r="DL123" s="966" t="s">
        <v>128</v>
      </c>
      <c r="DM123" s="964"/>
      <c r="DN123" s="964"/>
      <c r="DO123" s="964"/>
      <c r="DP123" s="965"/>
      <c r="DQ123" s="966" t="s">
        <v>447</v>
      </c>
      <c r="DR123" s="964"/>
      <c r="DS123" s="964"/>
      <c r="DT123" s="964"/>
      <c r="DU123" s="965"/>
      <c r="DV123" s="967" t="s">
        <v>128</v>
      </c>
      <c r="DW123" s="968"/>
      <c r="DX123" s="968"/>
      <c r="DY123" s="968"/>
      <c r="DZ123" s="969"/>
    </row>
    <row r="124" spans="1:130" s="230" customFormat="1" ht="26.25" customHeight="1" thickBot="1">
      <c r="A124" s="1062"/>
      <c r="B124" s="954"/>
      <c r="C124" s="927" t="s">
        <v>467</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128</v>
      </c>
      <c r="AB124" s="964"/>
      <c r="AC124" s="964"/>
      <c r="AD124" s="964"/>
      <c r="AE124" s="965"/>
      <c r="AF124" s="966" t="s">
        <v>447</v>
      </c>
      <c r="AG124" s="964"/>
      <c r="AH124" s="964"/>
      <c r="AI124" s="964"/>
      <c r="AJ124" s="965"/>
      <c r="AK124" s="966" t="s">
        <v>128</v>
      </c>
      <c r="AL124" s="964"/>
      <c r="AM124" s="964"/>
      <c r="AN124" s="964"/>
      <c r="AO124" s="965"/>
      <c r="AP124" s="967" t="s">
        <v>128</v>
      </c>
      <c r="AQ124" s="968"/>
      <c r="AR124" s="968"/>
      <c r="AS124" s="968"/>
      <c r="AT124" s="969"/>
      <c r="AU124" s="1064" t="s">
        <v>483</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447</v>
      </c>
      <c r="BR124" s="1032"/>
      <c r="BS124" s="1032"/>
      <c r="BT124" s="1032"/>
      <c r="BU124" s="1032"/>
      <c r="BV124" s="1032" t="s">
        <v>463</v>
      </c>
      <c r="BW124" s="1032"/>
      <c r="BX124" s="1032"/>
      <c r="BY124" s="1032"/>
      <c r="BZ124" s="1032"/>
      <c r="CA124" s="1032" t="s">
        <v>463</v>
      </c>
      <c r="CB124" s="1032"/>
      <c r="CC124" s="1032"/>
      <c r="CD124" s="1032"/>
      <c r="CE124" s="1032"/>
      <c r="CF124" s="1033"/>
      <c r="CG124" s="1034"/>
      <c r="CH124" s="1034"/>
      <c r="CI124" s="1034"/>
      <c r="CJ124" s="1035"/>
      <c r="CK124" s="1017"/>
      <c r="CL124" s="1017"/>
      <c r="CM124" s="1017"/>
      <c r="CN124" s="1017"/>
      <c r="CO124" s="1018"/>
      <c r="CP124" s="1024" t="s">
        <v>484</v>
      </c>
      <c r="CQ124" s="1025"/>
      <c r="CR124" s="1025"/>
      <c r="CS124" s="1025"/>
      <c r="CT124" s="1025"/>
      <c r="CU124" s="1025"/>
      <c r="CV124" s="1025"/>
      <c r="CW124" s="1025"/>
      <c r="CX124" s="1025"/>
      <c r="CY124" s="1025"/>
      <c r="CZ124" s="1025"/>
      <c r="DA124" s="1025"/>
      <c r="DB124" s="1025"/>
      <c r="DC124" s="1025"/>
      <c r="DD124" s="1025"/>
      <c r="DE124" s="1025"/>
      <c r="DF124" s="1026"/>
      <c r="DG124" s="1009">
        <v>11079</v>
      </c>
      <c r="DH124" s="991"/>
      <c r="DI124" s="991"/>
      <c r="DJ124" s="991"/>
      <c r="DK124" s="992"/>
      <c r="DL124" s="990">
        <v>5871</v>
      </c>
      <c r="DM124" s="991"/>
      <c r="DN124" s="991"/>
      <c r="DO124" s="991"/>
      <c r="DP124" s="992"/>
      <c r="DQ124" s="990" t="s">
        <v>447</v>
      </c>
      <c r="DR124" s="991"/>
      <c r="DS124" s="991"/>
      <c r="DT124" s="991"/>
      <c r="DU124" s="992"/>
      <c r="DV124" s="993" t="s">
        <v>447</v>
      </c>
      <c r="DW124" s="994"/>
      <c r="DX124" s="994"/>
      <c r="DY124" s="994"/>
      <c r="DZ124" s="995"/>
    </row>
    <row r="125" spans="1:130" s="230" customFormat="1" ht="26.25" customHeight="1">
      <c r="A125" s="1062"/>
      <c r="B125" s="954"/>
      <c r="C125" s="927" t="s">
        <v>469</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447</v>
      </c>
      <c r="AB125" s="964"/>
      <c r="AC125" s="964"/>
      <c r="AD125" s="964"/>
      <c r="AE125" s="965"/>
      <c r="AF125" s="966" t="s">
        <v>447</v>
      </c>
      <c r="AG125" s="964"/>
      <c r="AH125" s="964"/>
      <c r="AI125" s="964"/>
      <c r="AJ125" s="965"/>
      <c r="AK125" s="966" t="s">
        <v>447</v>
      </c>
      <c r="AL125" s="964"/>
      <c r="AM125" s="964"/>
      <c r="AN125" s="964"/>
      <c r="AO125" s="965"/>
      <c r="AP125" s="967" t="s">
        <v>447</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485</v>
      </c>
      <c r="CL125" s="1012"/>
      <c r="CM125" s="1012"/>
      <c r="CN125" s="1012"/>
      <c r="CO125" s="1013"/>
      <c r="CP125" s="934" t="s">
        <v>486</v>
      </c>
      <c r="CQ125" s="902"/>
      <c r="CR125" s="902"/>
      <c r="CS125" s="902"/>
      <c r="CT125" s="902"/>
      <c r="CU125" s="902"/>
      <c r="CV125" s="902"/>
      <c r="CW125" s="902"/>
      <c r="CX125" s="902"/>
      <c r="CY125" s="902"/>
      <c r="CZ125" s="902"/>
      <c r="DA125" s="902"/>
      <c r="DB125" s="902"/>
      <c r="DC125" s="902"/>
      <c r="DD125" s="902"/>
      <c r="DE125" s="902"/>
      <c r="DF125" s="903"/>
      <c r="DG125" s="935" t="s">
        <v>447</v>
      </c>
      <c r="DH125" s="936"/>
      <c r="DI125" s="936"/>
      <c r="DJ125" s="936"/>
      <c r="DK125" s="936"/>
      <c r="DL125" s="936" t="s">
        <v>447</v>
      </c>
      <c r="DM125" s="936"/>
      <c r="DN125" s="936"/>
      <c r="DO125" s="936"/>
      <c r="DP125" s="936"/>
      <c r="DQ125" s="936" t="s">
        <v>447</v>
      </c>
      <c r="DR125" s="936"/>
      <c r="DS125" s="936"/>
      <c r="DT125" s="936"/>
      <c r="DU125" s="936"/>
      <c r="DV125" s="937" t="s">
        <v>447</v>
      </c>
      <c r="DW125" s="937"/>
      <c r="DX125" s="937"/>
      <c r="DY125" s="937"/>
      <c r="DZ125" s="938"/>
    </row>
    <row r="126" spans="1:130" s="230" customFormat="1" ht="26.25" customHeight="1" thickBot="1">
      <c r="A126" s="1062"/>
      <c r="B126" s="954"/>
      <c r="C126" s="927" t="s">
        <v>471</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v>2838</v>
      </c>
      <c r="AB126" s="964"/>
      <c r="AC126" s="964"/>
      <c r="AD126" s="964"/>
      <c r="AE126" s="965"/>
      <c r="AF126" s="966">
        <v>2838</v>
      </c>
      <c r="AG126" s="964"/>
      <c r="AH126" s="964"/>
      <c r="AI126" s="964"/>
      <c r="AJ126" s="965"/>
      <c r="AK126" s="966">
        <v>2838</v>
      </c>
      <c r="AL126" s="964"/>
      <c r="AM126" s="964"/>
      <c r="AN126" s="964"/>
      <c r="AO126" s="965"/>
      <c r="AP126" s="967">
        <v>0.1</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487</v>
      </c>
      <c r="CQ126" s="928"/>
      <c r="CR126" s="928"/>
      <c r="CS126" s="928"/>
      <c r="CT126" s="928"/>
      <c r="CU126" s="928"/>
      <c r="CV126" s="928"/>
      <c r="CW126" s="928"/>
      <c r="CX126" s="928"/>
      <c r="CY126" s="928"/>
      <c r="CZ126" s="928"/>
      <c r="DA126" s="928"/>
      <c r="DB126" s="928"/>
      <c r="DC126" s="928"/>
      <c r="DD126" s="928"/>
      <c r="DE126" s="928"/>
      <c r="DF126" s="929"/>
      <c r="DG126" s="930" t="s">
        <v>447</v>
      </c>
      <c r="DH126" s="931"/>
      <c r="DI126" s="931"/>
      <c r="DJ126" s="931"/>
      <c r="DK126" s="931"/>
      <c r="DL126" s="931" t="s">
        <v>447</v>
      </c>
      <c r="DM126" s="931"/>
      <c r="DN126" s="931"/>
      <c r="DO126" s="931"/>
      <c r="DP126" s="931"/>
      <c r="DQ126" s="931" t="s">
        <v>447</v>
      </c>
      <c r="DR126" s="931"/>
      <c r="DS126" s="931"/>
      <c r="DT126" s="931"/>
      <c r="DU126" s="931"/>
      <c r="DV126" s="932" t="s">
        <v>447</v>
      </c>
      <c r="DW126" s="932"/>
      <c r="DX126" s="932"/>
      <c r="DY126" s="932"/>
      <c r="DZ126" s="933"/>
    </row>
    <row r="127" spans="1:130" s="230" customFormat="1" ht="26.25" customHeight="1">
      <c r="A127" s="1063"/>
      <c r="B127" s="956"/>
      <c r="C127" s="978" t="s">
        <v>488</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v>27172</v>
      </c>
      <c r="AB127" s="964"/>
      <c r="AC127" s="964"/>
      <c r="AD127" s="964"/>
      <c r="AE127" s="965"/>
      <c r="AF127" s="966">
        <v>30316</v>
      </c>
      <c r="AG127" s="964"/>
      <c r="AH127" s="964"/>
      <c r="AI127" s="964"/>
      <c r="AJ127" s="965"/>
      <c r="AK127" s="966">
        <v>39062</v>
      </c>
      <c r="AL127" s="964"/>
      <c r="AM127" s="964"/>
      <c r="AN127" s="964"/>
      <c r="AO127" s="965"/>
      <c r="AP127" s="967">
        <v>0.8</v>
      </c>
      <c r="AQ127" s="968"/>
      <c r="AR127" s="968"/>
      <c r="AS127" s="968"/>
      <c r="AT127" s="969"/>
      <c r="AU127" s="232"/>
      <c r="AV127" s="232"/>
      <c r="AW127" s="232"/>
      <c r="AX127" s="1036" t="s">
        <v>489</v>
      </c>
      <c r="AY127" s="1037"/>
      <c r="AZ127" s="1037"/>
      <c r="BA127" s="1037"/>
      <c r="BB127" s="1037"/>
      <c r="BC127" s="1037"/>
      <c r="BD127" s="1037"/>
      <c r="BE127" s="1038"/>
      <c r="BF127" s="1039" t="s">
        <v>490</v>
      </c>
      <c r="BG127" s="1037"/>
      <c r="BH127" s="1037"/>
      <c r="BI127" s="1037"/>
      <c r="BJ127" s="1037"/>
      <c r="BK127" s="1037"/>
      <c r="BL127" s="1038"/>
      <c r="BM127" s="1039" t="s">
        <v>491</v>
      </c>
      <c r="BN127" s="1037"/>
      <c r="BO127" s="1037"/>
      <c r="BP127" s="1037"/>
      <c r="BQ127" s="1037"/>
      <c r="BR127" s="1037"/>
      <c r="BS127" s="1038"/>
      <c r="BT127" s="1039" t="s">
        <v>492</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493</v>
      </c>
      <c r="CQ127" s="928"/>
      <c r="CR127" s="928"/>
      <c r="CS127" s="928"/>
      <c r="CT127" s="928"/>
      <c r="CU127" s="928"/>
      <c r="CV127" s="928"/>
      <c r="CW127" s="928"/>
      <c r="CX127" s="928"/>
      <c r="CY127" s="928"/>
      <c r="CZ127" s="928"/>
      <c r="DA127" s="928"/>
      <c r="DB127" s="928"/>
      <c r="DC127" s="928"/>
      <c r="DD127" s="928"/>
      <c r="DE127" s="928"/>
      <c r="DF127" s="929"/>
      <c r="DG127" s="930" t="s">
        <v>447</v>
      </c>
      <c r="DH127" s="931"/>
      <c r="DI127" s="931"/>
      <c r="DJ127" s="931"/>
      <c r="DK127" s="931"/>
      <c r="DL127" s="931" t="s">
        <v>447</v>
      </c>
      <c r="DM127" s="931"/>
      <c r="DN127" s="931"/>
      <c r="DO127" s="931"/>
      <c r="DP127" s="931"/>
      <c r="DQ127" s="931" t="s">
        <v>447</v>
      </c>
      <c r="DR127" s="931"/>
      <c r="DS127" s="931"/>
      <c r="DT127" s="931"/>
      <c r="DU127" s="931"/>
      <c r="DV127" s="932" t="s">
        <v>447</v>
      </c>
      <c r="DW127" s="932"/>
      <c r="DX127" s="932"/>
      <c r="DY127" s="932"/>
      <c r="DZ127" s="933"/>
    </row>
    <row r="128" spans="1:130" s="230" customFormat="1" ht="26.25" customHeight="1" thickBot="1">
      <c r="A128" s="1046" t="s">
        <v>494</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495</v>
      </c>
      <c r="X128" s="1048"/>
      <c r="Y128" s="1048"/>
      <c r="Z128" s="1049"/>
      <c r="AA128" s="1050" t="s">
        <v>447</v>
      </c>
      <c r="AB128" s="1051"/>
      <c r="AC128" s="1051"/>
      <c r="AD128" s="1051"/>
      <c r="AE128" s="1052"/>
      <c r="AF128" s="1053" t="s">
        <v>447</v>
      </c>
      <c r="AG128" s="1051"/>
      <c r="AH128" s="1051"/>
      <c r="AI128" s="1051"/>
      <c r="AJ128" s="1052"/>
      <c r="AK128" s="1053" t="s">
        <v>447</v>
      </c>
      <c r="AL128" s="1051"/>
      <c r="AM128" s="1051"/>
      <c r="AN128" s="1051"/>
      <c r="AO128" s="1052"/>
      <c r="AP128" s="1054"/>
      <c r="AQ128" s="1055"/>
      <c r="AR128" s="1055"/>
      <c r="AS128" s="1055"/>
      <c r="AT128" s="1056"/>
      <c r="AU128" s="232"/>
      <c r="AV128" s="232"/>
      <c r="AW128" s="232"/>
      <c r="AX128" s="901" t="s">
        <v>496</v>
      </c>
      <c r="AY128" s="902"/>
      <c r="AZ128" s="902"/>
      <c r="BA128" s="902"/>
      <c r="BB128" s="902"/>
      <c r="BC128" s="902"/>
      <c r="BD128" s="902"/>
      <c r="BE128" s="903"/>
      <c r="BF128" s="1057" t="s">
        <v>497</v>
      </c>
      <c r="BG128" s="1058"/>
      <c r="BH128" s="1058"/>
      <c r="BI128" s="1058"/>
      <c r="BJ128" s="1058"/>
      <c r="BK128" s="1058"/>
      <c r="BL128" s="1059"/>
      <c r="BM128" s="1057">
        <v>14.67</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498</v>
      </c>
      <c r="CQ128" s="726"/>
      <c r="CR128" s="726"/>
      <c r="CS128" s="726"/>
      <c r="CT128" s="726"/>
      <c r="CU128" s="726"/>
      <c r="CV128" s="726"/>
      <c r="CW128" s="726"/>
      <c r="CX128" s="726"/>
      <c r="CY128" s="726"/>
      <c r="CZ128" s="726"/>
      <c r="DA128" s="726"/>
      <c r="DB128" s="726"/>
      <c r="DC128" s="726"/>
      <c r="DD128" s="726"/>
      <c r="DE128" s="726"/>
      <c r="DF128" s="1041"/>
      <c r="DG128" s="1042" t="s">
        <v>497</v>
      </c>
      <c r="DH128" s="1043"/>
      <c r="DI128" s="1043"/>
      <c r="DJ128" s="1043"/>
      <c r="DK128" s="1043"/>
      <c r="DL128" s="1043" t="s">
        <v>451</v>
      </c>
      <c r="DM128" s="1043"/>
      <c r="DN128" s="1043"/>
      <c r="DO128" s="1043"/>
      <c r="DP128" s="1043"/>
      <c r="DQ128" s="1043" t="s">
        <v>447</v>
      </c>
      <c r="DR128" s="1043"/>
      <c r="DS128" s="1043"/>
      <c r="DT128" s="1043"/>
      <c r="DU128" s="1043"/>
      <c r="DV128" s="1044" t="s">
        <v>451</v>
      </c>
      <c r="DW128" s="1044"/>
      <c r="DX128" s="1044"/>
      <c r="DY128" s="1044"/>
      <c r="DZ128" s="1045"/>
    </row>
    <row r="129" spans="1:131" s="230" customFormat="1" ht="26.25" customHeight="1">
      <c r="A129" s="939" t="s">
        <v>109</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499</v>
      </c>
      <c r="X129" s="1076"/>
      <c r="Y129" s="1076"/>
      <c r="Z129" s="1077"/>
      <c r="AA129" s="963">
        <v>5374739</v>
      </c>
      <c r="AB129" s="964"/>
      <c r="AC129" s="964"/>
      <c r="AD129" s="964"/>
      <c r="AE129" s="965"/>
      <c r="AF129" s="966">
        <v>5708672</v>
      </c>
      <c r="AG129" s="964"/>
      <c r="AH129" s="964"/>
      <c r="AI129" s="964"/>
      <c r="AJ129" s="965"/>
      <c r="AK129" s="966">
        <v>5549825</v>
      </c>
      <c r="AL129" s="964"/>
      <c r="AM129" s="964"/>
      <c r="AN129" s="964"/>
      <c r="AO129" s="965"/>
      <c r="AP129" s="1078"/>
      <c r="AQ129" s="1079"/>
      <c r="AR129" s="1079"/>
      <c r="AS129" s="1079"/>
      <c r="AT129" s="1080"/>
      <c r="AU129" s="233"/>
      <c r="AV129" s="233"/>
      <c r="AW129" s="233"/>
      <c r="AX129" s="1070" t="s">
        <v>500</v>
      </c>
      <c r="AY129" s="928"/>
      <c r="AZ129" s="928"/>
      <c r="BA129" s="928"/>
      <c r="BB129" s="928"/>
      <c r="BC129" s="928"/>
      <c r="BD129" s="928"/>
      <c r="BE129" s="929"/>
      <c r="BF129" s="1071" t="s">
        <v>501</v>
      </c>
      <c r="BG129" s="1072"/>
      <c r="BH129" s="1072"/>
      <c r="BI129" s="1072"/>
      <c r="BJ129" s="1072"/>
      <c r="BK129" s="1072"/>
      <c r="BL129" s="1073"/>
      <c r="BM129" s="1071">
        <v>19.670000000000002</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9" t="s">
        <v>502</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503</v>
      </c>
      <c r="X130" s="1076"/>
      <c r="Y130" s="1076"/>
      <c r="Z130" s="1077"/>
      <c r="AA130" s="963">
        <v>698955</v>
      </c>
      <c r="AB130" s="964"/>
      <c r="AC130" s="964"/>
      <c r="AD130" s="964"/>
      <c r="AE130" s="965"/>
      <c r="AF130" s="966">
        <v>702493</v>
      </c>
      <c r="AG130" s="964"/>
      <c r="AH130" s="964"/>
      <c r="AI130" s="964"/>
      <c r="AJ130" s="965"/>
      <c r="AK130" s="966">
        <v>693900</v>
      </c>
      <c r="AL130" s="964"/>
      <c r="AM130" s="964"/>
      <c r="AN130" s="964"/>
      <c r="AO130" s="965"/>
      <c r="AP130" s="1078"/>
      <c r="AQ130" s="1079"/>
      <c r="AR130" s="1079"/>
      <c r="AS130" s="1079"/>
      <c r="AT130" s="1080"/>
      <c r="AU130" s="233"/>
      <c r="AV130" s="233"/>
      <c r="AW130" s="233"/>
      <c r="AX130" s="1070" t="s">
        <v>504</v>
      </c>
      <c r="AY130" s="928"/>
      <c r="AZ130" s="928"/>
      <c r="BA130" s="928"/>
      <c r="BB130" s="928"/>
      <c r="BC130" s="928"/>
      <c r="BD130" s="928"/>
      <c r="BE130" s="929"/>
      <c r="BF130" s="1106">
        <v>12.3</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505</v>
      </c>
      <c r="X131" s="1113"/>
      <c r="Y131" s="1113"/>
      <c r="Z131" s="1114"/>
      <c r="AA131" s="1009">
        <v>4675784</v>
      </c>
      <c r="AB131" s="991"/>
      <c r="AC131" s="991"/>
      <c r="AD131" s="991"/>
      <c r="AE131" s="992"/>
      <c r="AF131" s="990">
        <v>5006179</v>
      </c>
      <c r="AG131" s="991"/>
      <c r="AH131" s="991"/>
      <c r="AI131" s="991"/>
      <c r="AJ131" s="992"/>
      <c r="AK131" s="990">
        <v>4855925</v>
      </c>
      <c r="AL131" s="991"/>
      <c r="AM131" s="991"/>
      <c r="AN131" s="991"/>
      <c r="AO131" s="992"/>
      <c r="AP131" s="1115"/>
      <c r="AQ131" s="1116"/>
      <c r="AR131" s="1116"/>
      <c r="AS131" s="1116"/>
      <c r="AT131" s="1117"/>
      <c r="AU131" s="233"/>
      <c r="AV131" s="233"/>
      <c r="AW131" s="233"/>
      <c r="AX131" s="1088" t="s">
        <v>506</v>
      </c>
      <c r="AY131" s="726"/>
      <c r="AZ131" s="726"/>
      <c r="BA131" s="726"/>
      <c r="BB131" s="726"/>
      <c r="BC131" s="726"/>
      <c r="BD131" s="726"/>
      <c r="BE131" s="1041"/>
      <c r="BF131" s="1089" t="s">
        <v>447</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5" t="s">
        <v>507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508</v>
      </c>
      <c r="W132" s="1099"/>
      <c r="X132" s="1099"/>
      <c r="Y132" s="1099"/>
      <c r="Z132" s="1100"/>
      <c r="AA132" s="1101">
        <v>13.12049487</v>
      </c>
      <c r="AB132" s="1102"/>
      <c r="AC132" s="1102"/>
      <c r="AD132" s="1102"/>
      <c r="AE132" s="1103"/>
      <c r="AF132" s="1104">
        <v>12.45828405</v>
      </c>
      <c r="AG132" s="1102"/>
      <c r="AH132" s="1102"/>
      <c r="AI132" s="1102"/>
      <c r="AJ132" s="1103"/>
      <c r="AK132" s="1104">
        <v>11.60454496</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509</v>
      </c>
      <c r="W133" s="1082"/>
      <c r="X133" s="1082"/>
      <c r="Y133" s="1082"/>
      <c r="Z133" s="1083"/>
      <c r="AA133" s="1084">
        <v>13.8</v>
      </c>
      <c r="AB133" s="1085"/>
      <c r="AC133" s="1085"/>
      <c r="AD133" s="1085"/>
      <c r="AE133" s="1086"/>
      <c r="AF133" s="1084">
        <v>13.2</v>
      </c>
      <c r="AG133" s="1085"/>
      <c r="AH133" s="1085"/>
      <c r="AI133" s="1085"/>
      <c r="AJ133" s="1086"/>
      <c r="AK133" s="1084">
        <v>12.3</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8lGAZOA6xoxccfN7uI8N9mOjEgpgp26xHOaKjOIZnDj51BfKFaWJlD3sKHhwKAfWN1k5eRjvsE3ai8Rij72cw==" saltValue="u492gGjDeQFVZkvb8NJf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510</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6npijcrodf7VIvWSyadihMChjku1LdusGT+JeZXFhxI6umGKaI0r7LQwOVm3+KP+LGm17i1CKbazoT46W3mJBA==" saltValue="6rTlNF9t/vZTyb+aGnm7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BNx13pmrPZO2+nFgcD6lHErVB2aXizV80hUFDg/pOvzq6r5aPEBH5mM81Ny5xu+DwXCm+XXoF5WgqhfXIgryIA==" saltValue="CLDhjTtTQH8/MN5HNQ3N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513</v>
      </c>
      <c r="AP7" s="272"/>
      <c r="AQ7" s="273" t="s">
        <v>514</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515</v>
      </c>
      <c r="AQ8" s="279" t="s">
        <v>516</v>
      </c>
      <c r="AR8" s="280" t="s">
        <v>517</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518</v>
      </c>
      <c r="AL9" s="1122"/>
      <c r="AM9" s="1122"/>
      <c r="AN9" s="1123"/>
      <c r="AO9" s="281">
        <v>1509841</v>
      </c>
      <c r="AP9" s="281">
        <v>99077</v>
      </c>
      <c r="AQ9" s="282">
        <v>99018</v>
      </c>
      <c r="AR9" s="283">
        <v>0.1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519</v>
      </c>
      <c r="AL10" s="1122"/>
      <c r="AM10" s="1122"/>
      <c r="AN10" s="1123"/>
      <c r="AO10" s="284">
        <v>240690</v>
      </c>
      <c r="AP10" s="284">
        <v>15794</v>
      </c>
      <c r="AQ10" s="285">
        <v>12190</v>
      </c>
      <c r="AR10" s="286">
        <v>29.6</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520</v>
      </c>
      <c r="AL11" s="1122"/>
      <c r="AM11" s="1122"/>
      <c r="AN11" s="1123"/>
      <c r="AO11" s="284">
        <v>3180</v>
      </c>
      <c r="AP11" s="284">
        <v>209</v>
      </c>
      <c r="AQ11" s="285">
        <v>979</v>
      </c>
      <c r="AR11" s="286">
        <v>-78.7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521</v>
      </c>
      <c r="AL12" s="1122"/>
      <c r="AM12" s="1122"/>
      <c r="AN12" s="1123"/>
      <c r="AO12" s="284" t="s">
        <v>522</v>
      </c>
      <c r="AP12" s="284" t="s">
        <v>522</v>
      </c>
      <c r="AQ12" s="285" t="s">
        <v>522</v>
      </c>
      <c r="AR12" s="286" t="s">
        <v>522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523</v>
      </c>
      <c r="AL13" s="1122"/>
      <c r="AM13" s="1122"/>
      <c r="AN13" s="1123"/>
      <c r="AO13" s="284">
        <v>36061</v>
      </c>
      <c r="AP13" s="284">
        <v>2366</v>
      </c>
      <c r="AQ13" s="285">
        <v>3304</v>
      </c>
      <c r="AR13" s="286">
        <v>-28.4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524</v>
      </c>
      <c r="AL14" s="1122"/>
      <c r="AM14" s="1122"/>
      <c r="AN14" s="1123"/>
      <c r="AO14" s="284">
        <v>16118</v>
      </c>
      <c r="AP14" s="284">
        <v>1058</v>
      </c>
      <c r="AQ14" s="285">
        <v>2278</v>
      </c>
      <c r="AR14" s="286">
        <v>-53.6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525</v>
      </c>
      <c r="AL15" s="1125"/>
      <c r="AM15" s="1125"/>
      <c r="AN15" s="1126"/>
      <c r="AO15" s="284">
        <v>-109348</v>
      </c>
      <c r="AP15" s="284">
        <v>-7176</v>
      </c>
      <c r="AQ15" s="285">
        <v>-6694</v>
      </c>
      <c r="AR15" s="286">
        <v>7.2</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185</v>
      </c>
      <c r="AL16" s="1125"/>
      <c r="AM16" s="1125"/>
      <c r="AN16" s="1126"/>
      <c r="AO16" s="284">
        <v>1696542</v>
      </c>
      <c r="AP16" s="284">
        <v>111329</v>
      </c>
      <c r="AQ16" s="285">
        <v>111075</v>
      </c>
      <c r="AR16" s="286">
        <v>0.2</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530</v>
      </c>
      <c r="AL21" s="1128"/>
      <c r="AM21" s="1128"/>
      <c r="AN21" s="1129"/>
      <c r="AO21" s="297">
        <v>9.84</v>
      </c>
      <c r="AP21" s="298">
        <v>9.92</v>
      </c>
      <c r="AQ21" s="299">
        <v>-0.08</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531</v>
      </c>
      <c r="AL22" s="1128"/>
      <c r="AM22" s="1128"/>
      <c r="AN22" s="1129"/>
      <c r="AO22" s="302">
        <v>98.7</v>
      </c>
      <c r="AP22" s="303">
        <v>96.2</v>
      </c>
      <c r="AQ22" s="304">
        <v>2.5</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18" t="s">
        <v>532</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ht="13.2">
      <c r="A27" s="309"/>
      <c r="AO27" s="262"/>
      <c r="AP27" s="262"/>
      <c r="AQ27" s="262"/>
      <c r="AR27" s="262"/>
      <c r="AS27" s="262"/>
      <c r="AT27" s="262"/>
    </row>
    <row r="28" spans="1:46" ht="16.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513</v>
      </c>
      <c r="AP30" s="272"/>
      <c r="AQ30" s="273" t="s">
        <v>514</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515</v>
      </c>
      <c r="AQ31" s="279" t="s">
        <v>516</v>
      </c>
      <c r="AR31" s="280" t="s">
        <v>517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535</v>
      </c>
      <c r="AL32" s="1136"/>
      <c r="AM32" s="1136"/>
      <c r="AN32" s="1137"/>
      <c r="AO32" s="312">
        <v>822415</v>
      </c>
      <c r="AP32" s="312">
        <v>53968</v>
      </c>
      <c r="AQ32" s="313">
        <v>56953</v>
      </c>
      <c r="AR32" s="314">
        <v>-5.2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536</v>
      </c>
      <c r="AL33" s="1136"/>
      <c r="AM33" s="1136"/>
      <c r="AN33" s="1137"/>
      <c r="AO33" s="312" t="s">
        <v>522</v>
      </c>
      <c r="AP33" s="312" t="s">
        <v>522</v>
      </c>
      <c r="AQ33" s="313" t="s">
        <v>522</v>
      </c>
      <c r="AR33" s="314" t="s">
        <v>522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537</v>
      </c>
      <c r="AL34" s="1136"/>
      <c r="AM34" s="1136"/>
      <c r="AN34" s="1137"/>
      <c r="AO34" s="312" t="s">
        <v>522</v>
      </c>
      <c r="AP34" s="312" t="s">
        <v>522</v>
      </c>
      <c r="AQ34" s="313" t="s">
        <v>522</v>
      </c>
      <c r="AR34" s="314" t="s">
        <v>522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538</v>
      </c>
      <c r="AL35" s="1136"/>
      <c r="AM35" s="1136"/>
      <c r="AN35" s="1137"/>
      <c r="AO35" s="312">
        <v>374303</v>
      </c>
      <c r="AP35" s="312">
        <v>24562</v>
      </c>
      <c r="AQ35" s="313">
        <v>20881</v>
      </c>
      <c r="AR35" s="314">
        <v>17.600000000000001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539</v>
      </c>
      <c r="AL36" s="1136"/>
      <c r="AM36" s="1136"/>
      <c r="AN36" s="1137"/>
      <c r="AO36" s="312">
        <v>18790</v>
      </c>
      <c r="AP36" s="312">
        <v>1233</v>
      </c>
      <c r="AQ36" s="313">
        <v>3030</v>
      </c>
      <c r="AR36" s="314">
        <v>-59.3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540</v>
      </c>
      <c r="AL37" s="1136"/>
      <c r="AM37" s="1136"/>
      <c r="AN37" s="1137"/>
      <c r="AO37" s="312">
        <v>41900</v>
      </c>
      <c r="AP37" s="312">
        <v>2750</v>
      </c>
      <c r="AQ37" s="313">
        <v>605</v>
      </c>
      <c r="AR37" s="314">
        <v>354.5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541</v>
      </c>
      <c r="AL38" s="1139"/>
      <c r="AM38" s="1139"/>
      <c r="AN38" s="1140"/>
      <c r="AO38" s="315" t="s">
        <v>522</v>
      </c>
      <c r="AP38" s="315" t="s">
        <v>522</v>
      </c>
      <c r="AQ38" s="316">
        <v>2</v>
      </c>
      <c r="AR38" s="304" t="s">
        <v>522</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542</v>
      </c>
      <c r="AL39" s="1139"/>
      <c r="AM39" s="1139"/>
      <c r="AN39" s="1140"/>
      <c r="AO39" s="312" t="s">
        <v>522</v>
      </c>
      <c r="AP39" s="312" t="s">
        <v>522</v>
      </c>
      <c r="AQ39" s="313">
        <v>-2161</v>
      </c>
      <c r="AR39" s="314" t="s">
        <v>522</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543</v>
      </c>
      <c r="AL40" s="1136"/>
      <c r="AM40" s="1136"/>
      <c r="AN40" s="1137"/>
      <c r="AO40" s="312">
        <v>-693900</v>
      </c>
      <c r="AP40" s="312">
        <v>-45534</v>
      </c>
      <c r="AQ40" s="313">
        <v>-53409</v>
      </c>
      <c r="AR40" s="314">
        <v>-14.7</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299</v>
      </c>
      <c r="AL41" s="1142"/>
      <c r="AM41" s="1142"/>
      <c r="AN41" s="1143"/>
      <c r="AO41" s="312">
        <v>563508</v>
      </c>
      <c r="AP41" s="312">
        <v>36978</v>
      </c>
      <c r="AQ41" s="313">
        <v>25901</v>
      </c>
      <c r="AR41" s="314">
        <v>42.8</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513</v>
      </c>
      <c r="AN49" s="1132" t="s">
        <v>547</v>
      </c>
      <c r="AO49" s="1133"/>
      <c r="AP49" s="1133"/>
      <c r="AQ49" s="1133"/>
      <c r="AR49" s="1134"/>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548</v>
      </c>
      <c r="AO50" s="329" t="s">
        <v>549</v>
      </c>
      <c r="AP50" s="330" t="s">
        <v>550</v>
      </c>
      <c r="AQ50" s="331" t="s">
        <v>551</v>
      </c>
      <c r="AR50" s="332" t="s">
        <v>552</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839925</v>
      </c>
      <c r="AN51" s="334">
        <v>53690</v>
      </c>
      <c r="AO51" s="335">
        <v>-7</v>
      </c>
      <c r="AP51" s="336">
        <v>96462</v>
      </c>
      <c r="AQ51" s="337">
        <v>-2.5</v>
      </c>
      <c r="AR51" s="338">
        <v>-4.5</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543437</v>
      </c>
      <c r="AN52" s="342">
        <v>34738</v>
      </c>
      <c r="AO52" s="343">
        <v>101.6</v>
      </c>
      <c r="AP52" s="344">
        <v>39886</v>
      </c>
      <c r="AQ52" s="345">
        <v>-8.8000000000000007</v>
      </c>
      <c r="AR52" s="346">
        <v>110.4</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1002705</v>
      </c>
      <c r="AN53" s="334">
        <v>64185</v>
      </c>
      <c r="AO53" s="335">
        <v>19.5</v>
      </c>
      <c r="AP53" s="336">
        <v>83103</v>
      </c>
      <c r="AQ53" s="337">
        <v>-13.8</v>
      </c>
      <c r="AR53" s="338">
        <v>33.299999999999997</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456541</v>
      </c>
      <c r="AN54" s="342">
        <v>29224</v>
      </c>
      <c r="AO54" s="343">
        <v>-15.9</v>
      </c>
      <c r="AP54" s="344">
        <v>41378</v>
      </c>
      <c r="AQ54" s="345">
        <v>3.7</v>
      </c>
      <c r="AR54" s="346">
        <v>-19.600000000000001</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942011</v>
      </c>
      <c r="AN55" s="334">
        <v>60537</v>
      </c>
      <c r="AO55" s="335">
        <v>-5.7</v>
      </c>
      <c r="AP55" s="336">
        <v>84459</v>
      </c>
      <c r="AQ55" s="337">
        <v>1.6</v>
      </c>
      <c r="AR55" s="338">
        <v>-7.3</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364699</v>
      </c>
      <c r="AN56" s="342">
        <v>23437</v>
      </c>
      <c r="AO56" s="343">
        <v>-19.8</v>
      </c>
      <c r="AP56" s="344">
        <v>47314</v>
      </c>
      <c r="AQ56" s="345">
        <v>14.3</v>
      </c>
      <c r="AR56" s="346">
        <v>-34.1</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839994</v>
      </c>
      <c r="AN57" s="334">
        <v>54478</v>
      </c>
      <c r="AO57" s="335">
        <v>-10</v>
      </c>
      <c r="AP57" s="336">
        <v>74568</v>
      </c>
      <c r="AQ57" s="337">
        <v>-11.7</v>
      </c>
      <c r="AR57" s="338">
        <v>1.7</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353590</v>
      </c>
      <c r="AN58" s="342">
        <v>22932</v>
      </c>
      <c r="AO58" s="343">
        <v>-2.2000000000000002</v>
      </c>
      <c r="AP58" s="344">
        <v>42558</v>
      </c>
      <c r="AQ58" s="345">
        <v>-10.1</v>
      </c>
      <c r="AR58" s="346">
        <v>7.9</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624592</v>
      </c>
      <c r="AN59" s="334">
        <v>40986</v>
      </c>
      <c r="AO59" s="335">
        <v>-24.8</v>
      </c>
      <c r="AP59" s="336">
        <v>73693</v>
      </c>
      <c r="AQ59" s="337">
        <v>-1.2</v>
      </c>
      <c r="AR59" s="338">
        <v>-23.6</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278342</v>
      </c>
      <c r="AN60" s="342">
        <v>18265</v>
      </c>
      <c r="AO60" s="343">
        <v>-20.399999999999999</v>
      </c>
      <c r="AP60" s="344">
        <v>44203</v>
      </c>
      <c r="AQ60" s="345">
        <v>3.9</v>
      </c>
      <c r="AR60" s="346">
        <v>-24.3</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849845</v>
      </c>
      <c r="AN61" s="349">
        <v>54775</v>
      </c>
      <c r="AO61" s="350">
        <v>-5.6</v>
      </c>
      <c r="AP61" s="351">
        <v>82457</v>
      </c>
      <c r="AQ61" s="352">
        <v>-5.5</v>
      </c>
      <c r="AR61" s="338">
        <v>-0.1</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399322</v>
      </c>
      <c r="AN62" s="342">
        <v>25719</v>
      </c>
      <c r="AO62" s="343">
        <v>8.6999999999999993</v>
      </c>
      <c r="AP62" s="344">
        <v>43068</v>
      </c>
      <c r="AQ62" s="345">
        <v>0.6</v>
      </c>
      <c r="AR62" s="346">
        <v>8.1</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PUh9b9mPvvwihUQ/gaKdQbpr2f4WNE7aSycw80bxdduD40sdwmUeZOxHx8FwCugLeh0ap+tm9kmpYVdqlfb3PA==" saltValue="/9z++cba5QRBntQVoD0G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561</v>
      </c>
    </row>
    <row r="120" spans="125:125" ht="13.5" hidden="1" customHeight="1"/>
    <row r="121" spans="125:125" ht="13.5" hidden="1" customHeight="1">
      <c r="DU121" s="259"/>
    </row>
  </sheetData>
  <sheetProtection algorithmName="SHA-512" hashValue="dvARMFII/KbkChaboQN8q800yXFw3YhFB17Iy/UsMpd8JcJuG2fInmQ3QuQQZcgZu219GBcxa116/ILHazJz9A==" saltValue="lwuOCE+hFZJtGHBNYTH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562</v>
      </c>
    </row>
  </sheetData>
  <sheetProtection algorithmName="SHA-512" hashValue="Ab225oRnHG3BRI2vCXCZj+237IiVNwKCQtrEoaR/bfHVN9ZmxrtMawptXdEJccChBVUZ1Kf8kTwx1qmdN4eeug==" saltValue="zR04wGkSTf3xv9wA4Vjr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44" t="s">
        <v>3</v>
      </c>
      <c r="D47" s="1144"/>
      <c r="E47" s="1145"/>
      <c r="F47" s="11">
        <v>41.57</v>
      </c>
      <c r="G47" s="12">
        <v>40.04</v>
      </c>
      <c r="H47" s="12">
        <v>39.29</v>
      </c>
      <c r="I47" s="12">
        <v>37.82</v>
      </c>
      <c r="J47" s="13">
        <v>42.62</v>
      </c>
    </row>
    <row r="48" spans="2:10" ht="57.75" customHeight="1">
      <c r="B48" s="14"/>
      <c r="C48" s="1146" t="s">
        <v>4</v>
      </c>
      <c r="D48" s="1146"/>
      <c r="E48" s="1147"/>
      <c r="F48" s="15">
        <v>6.68</v>
      </c>
      <c r="G48" s="16">
        <v>6.24</v>
      </c>
      <c r="H48" s="16">
        <v>7.54</v>
      </c>
      <c r="I48" s="16">
        <v>7</v>
      </c>
      <c r="J48" s="17">
        <v>5.32</v>
      </c>
    </row>
    <row r="49" spans="2:10" ht="57.75" customHeight="1" thickBot="1">
      <c r="B49" s="18"/>
      <c r="C49" s="1148" t="s">
        <v>5</v>
      </c>
      <c r="D49" s="1148"/>
      <c r="E49" s="1149"/>
      <c r="F49" s="19" t="s">
        <v>568</v>
      </c>
      <c r="G49" s="20" t="s">
        <v>569</v>
      </c>
      <c r="H49" s="20" t="s">
        <v>570</v>
      </c>
      <c r="I49" s="20" t="s">
        <v>571</v>
      </c>
      <c r="J49" s="21" t="s">
        <v>572</v>
      </c>
    </row>
    <row r="50" spans="2:10" ht="13.2"/>
  </sheetData>
  <sheetProtection algorithmName="SHA-512" hashValue="YP2I5GoCeA/gCPSq1CKSTuA3NZo+XyatODTVsGU2fAGXuRltaCEd09nhWsrojrlIhb3HWP2lloitYKvNH9amOA==" saltValue="V/MmmiYbNJppvdRnIK8Z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56" t="s">
        <v>573</v>
      </c>
      <c r="D34" s="1156"/>
      <c r="E34" s="1157"/>
      <c r="F34" s="32">
        <v>7.64</v>
      </c>
      <c r="G34" s="33">
        <v>9.92</v>
      </c>
      <c r="H34" s="33">
        <v>11.56</v>
      </c>
      <c r="I34" s="33">
        <v>10.73</v>
      </c>
      <c r="J34" s="34">
        <v>12.1</v>
      </c>
      <c r="K34" s="22"/>
      <c r="L34" s="22"/>
      <c r="M34" s="22"/>
      <c r="N34" s="22"/>
      <c r="O34" s="22"/>
      <c r="P34" s="22"/>
    </row>
    <row r="35" spans="1:16" ht="39" customHeight="1">
      <c r="A35" s="22"/>
      <c r="B35" s="35"/>
      <c r="C35" s="1150" t="s">
        <v>574</v>
      </c>
      <c r="D35" s="1151"/>
      <c r="E35" s="1152"/>
      <c r="F35" s="36">
        <v>6.67</v>
      </c>
      <c r="G35" s="37">
        <v>6.23</v>
      </c>
      <c r="H35" s="37">
        <v>7.54</v>
      </c>
      <c r="I35" s="37">
        <v>6.99</v>
      </c>
      <c r="J35" s="38">
        <v>5.31</v>
      </c>
      <c r="K35" s="22"/>
      <c r="L35" s="22"/>
      <c r="M35" s="22"/>
      <c r="N35" s="22"/>
      <c r="O35" s="22"/>
      <c r="P35" s="22"/>
    </row>
    <row r="36" spans="1:16" ht="39" customHeight="1">
      <c r="A36" s="22"/>
      <c r="B36" s="35"/>
      <c r="C36" s="1150" t="s">
        <v>575</v>
      </c>
      <c r="D36" s="1151"/>
      <c r="E36" s="1152"/>
      <c r="F36" s="36">
        <v>1.47</v>
      </c>
      <c r="G36" s="37">
        <v>1.45</v>
      </c>
      <c r="H36" s="37">
        <v>2.38</v>
      </c>
      <c r="I36" s="37">
        <v>3.09</v>
      </c>
      <c r="J36" s="38">
        <v>3.31</v>
      </c>
      <c r="K36" s="22"/>
      <c r="L36" s="22"/>
      <c r="M36" s="22"/>
      <c r="N36" s="22"/>
      <c r="O36" s="22"/>
      <c r="P36" s="22"/>
    </row>
    <row r="37" spans="1:16" ht="39" customHeight="1">
      <c r="A37" s="22"/>
      <c r="B37" s="35"/>
      <c r="C37" s="1150" t="s">
        <v>576</v>
      </c>
      <c r="D37" s="1151"/>
      <c r="E37" s="1152"/>
      <c r="F37" s="36">
        <v>0.51</v>
      </c>
      <c r="G37" s="37">
        <v>0.4</v>
      </c>
      <c r="H37" s="37">
        <v>0.82</v>
      </c>
      <c r="I37" s="37">
        <v>0.8</v>
      </c>
      <c r="J37" s="38">
        <v>1.48</v>
      </c>
      <c r="K37" s="22"/>
      <c r="L37" s="22"/>
      <c r="M37" s="22"/>
      <c r="N37" s="22"/>
      <c r="O37" s="22"/>
      <c r="P37" s="22"/>
    </row>
    <row r="38" spans="1:16" ht="39" customHeight="1">
      <c r="A38" s="22"/>
      <c r="B38" s="35"/>
      <c r="C38" s="1150" t="s">
        <v>577</v>
      </c>
      <c r="D38" s="1151"/>
      <c r="E38" s="1152"/>
      <c r="F38" s="36">
        <v>0.22</v>
      </c>
      <c r="G38" s="37">
        <v>0.27</v>
      </c>
      <c r="H38" s="37">
        <v>0.59</v>
      </c>
      <c r="I38" s="37">
        <v>0.96</v>
      </c>
      <c r="J38" s="38">
        <v>0.65</v>
      </c>
      <c r="K38" s="22"/>
      <c r="L38" s="22"/>
      <c r="M38" s="22"/>
      <c r="N38" s="22"/>
      <c r="O38" s="22"/>
      <c r="P38" s="22"/>
    </row>
    <row r="39" spans="1:16" ht="39" customHeight="1">
      <c r="A39" s="22"/>
      <c r="B39" s="35"/>
      <c r="C39" s="1150" t="s">
        <v>578</v>
      </c>
      <c r="D39" s="1151"/>
      <c r="E39" s="1152"/>
      <c r="F39" s="36">
        <v>0.8</v>
      </c>
      <c r="G39" s="37">
        <v>0.56999999999999995</v>
      </c>
      <c r="H39" s="37">
        <v>0.6</v>
      </c>
      <c r="I39" s="37">
        <v>0.45</v>
      </c>
      <c r="J39" s="38">
        <v>0.59</v>
      </c>
      <c r="K39" s="22"/>
      <c r="L39" s="22"/>
      <c r="M39" s="22"/>
      <c r="N39" s="22"/>
      <c r="O39" s="22"/>
      <c r="P39" s="22"/>
    </row>
    <row r="40" spans="1:16" ht="39" customHeight="1">
      <c r="A40" s="22"/>
      <c r="B40" s="35"/>
      <c r="C40" s="1150" t="s">
        <v>579</v>
      </c>
      <c r="D40" s="1151"/>
      <c r="E40" s="1152"/>
      <c r="F40" s="36">
        <v>0.1</v>
      </c>
      <c r="G40" s="37">
        <v>0.05</v>
      </c>
      <c r="H40" s="37">
        <v>0.12</v>
      </c>
      <c r="I40" s="37">
        <v>0.17</v>
      </c>
      <c r="J40" s="38">
        <v>0.18</v>
      </c>
      <c r="K40" s="22"/>
      <c r="L40" s="22"/>
      <c r="M40" s="22"/>
      <c r="N40" s="22"/>
      <c r="O40" s="22"/>
      <c r="P40" s="22"/>
    </row>
    <row r="41" spans="1:16" ht="39" customHeight="1">
      <c r="A41" s="22"/>
      <c r="B41" s="35"/>
      <c r="C41" s="1150" t="s">
        <v>580</v>
      </c>
      <c r="D41" s="1151"/>
      <c r="E41" s="1152"/>
      <c r="F41" s="36">
        <v>0.01</v>
      </c>
      <c r="G41" s="37">
        <v>0.01</v>
      </c>
      <c r="H41" s="37">
        <v>0.01</v>
      </c>
      <c r="I41" s="37">
        <v>0.01</v>
      </c>
      <c r="J41" s="38">
        <v>0.01</v>
      </c>
      <c r="K41" s="22"/>
      <c r="L41" s="22"/>
      <c r="M41" s="22"/>
      <c r="N41" s="22"/>
      <c r="O41" s="22"/>
      <c r="P41" s="22"/>
    </row>
    <row r="42" spans="1:16" ht="39" customHeight="1">
      <c r="A42" s="22"/>
      <c r="B42" s="39"/>
      <c r="C42" s="1150" t="s">
        <v>581</v>
      </c>
      <c r="D42" s="1151"/>
      <c r="E42" s="1152"/>
      <c r="F42" s="36" t="s">
        <v>522</v>
      </c>
      <c r="G42" s="37" t="s">
        <v>522</v>
      </c>
      <c r="H42" s="37" t="s">
        <v>522</v>
      </c>
      <c r="I42" s="37" t="s">
        <v>522</v>
      </c>
      <c r="J42" s="38" t="s">
        <v>522</v>
      </c>
      <c r="K42" s="22"/>
      <c r="L42" s="22"/>
      <c r="M42" s="22"/>
      <c r="N42" s="22"/>
      <c r="O42" s="22"/>
      <c r="P42" s="22"/>
    </row>
    <row r="43" spans="1:16" ht="39" customHeight="1" thickBot="1">
      <c r="A43" s="22"/>
      <c r="B43" s="40"/>
      <c r="C43" s="1153" t="s">
        <v>582</v>
      </c>
      <c r="D43" s="1154"/>
      <c r="E43" s="1155"/>
      <c r="F43" s="41">
        <v>0.02</v>
      </c>
      <c r="G43" s="42">
        <v>0.02</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sbkXSSLgITRNR/WGGuIHX8z4ucdUF1tq1EfilS9O0hFAqkMdqbM2gSyH0F8tua4Ygi0Ii6TOuzUnu/BeRajPjw==" saltValue="sWEqk+sukDLtiZs41a3K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58" t="s">
        <v>11</v>
      </c>
      <c r="C45" s="1159"/>
      <c r="D45" s="58"/>
      <c r="E45" s="1164" t="s">
        <v>12</v>
      </c>
      <c r="F45" s="1164"/>
      <c r="G45" s="1164"/>
      <c r="H45" s="1164"/>
      <c r="I45" s="1164"/>
      <c r="J45" s="1165"/>
      <c r="K45" s="59">
        <v>986</v>
      </c>
      <c r="L45" s="60">
        <v>919</v>
      </c>
      <c r="M45" s="60">
        <v>859</v>
      </c>
      <c r="N45" s="60">
        <v>891</v>
      </c>
      <c r="O45" s="61">
        <v>822</v>
      </c>
      <c r="P45" s="48"/>
      <c r="Q45" s="48"/>
      <c r="R45" s="48"/>
      <c r="S45" s="48"/>
      <c r="T45" s="48"/>
      <c r="U45" s="48"/>
    </row>
    <row r="46" spans="1:21" ht="30.75" customHeight="1">
      <c r="A46" s="48"/>
      <c r="B46" s="1160"/>
      <c r="C46" s="1161"/>
      <c r="D46" s="62"/>
      <c r="E46" s="1166" t="s">
        <v>13</v>
      </c>
      <c r="F46" s="1166"/>
      <c r="G46" s="1166"/>
      <c r="H46" s="1166"/>
      <c r="I46" s="1166"/>
      <c r="J46" s="1167"/>
      <c r="K46" s="63" t="s">
        <v>522</v>
      </c>
      <c r="L46" s="64" t="s">
        <v>522</v>
      </c>
      <c r="M46" s="64" t="s">
        <v>522</v>
      </c>
      <c r="N46" s="64" t="s">
        <v>522</v>
      </c>
      <c r="O46" s="65" t="s">
        <v>522</v>
      </c>
      <c r="P46" s="48"/>
      <c r="Q46" s="48"/>
      <c r="R46" s="48"/>
      <c r="S46" s="48"/>
      <c r="T46" s="48"/>
      <c r="U46" s="48"/>
    </row>
    <row r="47" spans="1:21" ht="30.75" customHeight="1">
      <c r="A47" s="48"/>
      <c r="B47" s="1160"/>
      <c r="C47" s="1161"/>
      <c r="D47" s="62"/>
      <c r="E47" s="1166" t="s">
        <v>14</v>
      </c>
      <c r="F47" s="1166"/>
      <c r="G47" s="1166"/>
      <c r="H47" s="1166"/>
      <c r="I47" s="1166"/>
      <c r="J47" s="1167"/>
      <c r="K47" s="63" t="s">
        <v>522</v>
      </c>
      <c r="L47" s="64" t="s">
        <v>522</v>
      </c>
      <c r="M47" s="64" t="s">
        <v>522</v>
      </c>
      <c r="N47" s="64" t="s">
        <v>522</v>
      </c>
      <c r="O47" s="65" t="s">
        <v>522</v>
      </c>
      <c r="P47" s="48"/>
      <c r="Q47" s="48"/>
      <c r="R47" s="48"/>
      <c r="S47" s="48"/>
      <c r="T47" s="48"/>
      <c r="U47" s="48"/>
    </row>
    <row r="48" spans="1:21" ht="30.75" customHeight="1">
      <c r="A48" s="48"/>
      <c r="B48" s="1160"/>
      <c r="C48" s="1161"/>
      <c r="D48" s="62"/>
      <c r="E48" s="1166" t="s">
        <v>15</v>
      </c>
      <c r="F48" s="1166"/>
      <c r="G48" s="1166"/>
      <c r="H48" s="1166"/>
      <c r="I48" s="1166"/>
      <c r="J48" s="1167"/>
      <c r="K48" s="63">
        <v>373</v>
      </c>
      <c r="L48" s="64">
        <v>404</v>
      </c>
      <c r="M48" s="64">
        <v>406</v>
      </c>
      <c r="N48" s="64">
        <v>386</v>
      </c>
      <c r="O48" s="65">
        <v>374</v>
      </c>
      <c r="P48" s="48"/>
      <c r="Q48" s="48"/>
      <c r="R48" s="48"/>
      <c r="S48" s="48"/>
      <c r="T48" s="48"/>
      <c r="U48" s="48"/>
    </row>
    <row r="49" spans="1:21" ht="30.75" customHeight="1">
      <c r="A49" s="48"/>
      <c r="B49" s="1160"/>
      <c r="C49" s="1161"/>
      <c r="D49" s="62"/>
      <c r="E49" s="1166" t="s">
        <v>16</v>
      </c>
      <c r="F49" s="1166"/>
      <c r="G49" s="1166"/>
      <c r="H49" s="1166"/>
      <c r="I49" s="1166"/>
      <c r="J49" s="1167"/>
      <c r="K49" s="63">
        <v>15</v>
      </c>
      <c r="L49" s="64">
        <v>15</v>
      </c>
      <c r="M49" s="64">
        <v>15</v>
      </c>
      <c r="N49" s="64">
        <v>16</v>
      </c>
      <c r="O49" s="65">
        <v>19</v>
      </c>
      <c r="P49" s="48"/>
      <c r="Q49" s="48"/>
      <c r="R49" s="48"/>
      <c r="S49" s="48"/>
      <c r="T49" s="48"/>
      <c r="U49" s="48"/>
    </row>
    <row r="50" spans="1:21" ht="30.75" customHeight="1">
      <c r="A50" s="48"/>
      <c r="B50" s="1160"/>
      <c r="C50" s="1161"/>
      <c r="D50" s="62"/>
      <c r="E50" s="1166" t="s">
        <v>17</v>
      </c>
      <c r="F50" s="1166"/>
      <c r="G50" s="1166"/>
      <c r="H50" s="1166"/>
      <c r="I50" s="1166"/>
      <c r="J50" s="1167"/>
      <c r="K50" s="63">
        <v>27</v>
      </c>
      <c r="L50" s="64">
        <v>28</v>
      </c>
      <c r="M50" s="64">
        <v>32</v>
      </c>
      <c r="N50" s="64">
        <v>33</v>
      </c>
      <c r="O50" s="65">
        <v>42</v>
      </c>
      <c r="P50" s="48"/>
      <c r="Q50" s="48"/>
      <c r="R50" s="48"/>
      <c r="S50" s="48"/>
      <c r="T50" s="48"/>
      <c r="U50" s="48"/>
    </row>
    <row r="51" spans="1:21" ht="30.75" customHeight="1">
      <c r="A51" s="48"/>
      <c r="B51" s="1162"/>
      <c r="C51" s="1163"/>
      <c r="D51" s="66"/>
      <c r="E51" s="1166" t="s">
        <v>18</v>
      </c>
      <c r="F51" s="1166"/>
      <c r="G51" s="1166"/>
      <c r="H51" s="1166"/>
      <c r="I51" s="1166"/>
      <c r="J51" s="1167"/>
      <c r="K51" s="63" t="s">
        <v>522</v>
      </c>
      <c r="L51" s="64" t="s">
        <v>522</v>
      </c>
      <c r="M51" s="64" t="s">
        <v>522</v>
      </c>
      <c r="N51" s="64" t="s">
        <v>522</v>
      </c>
      <c r="O51" s="65" t="s">
        <v>522</v>
      </c>
      <c r="P51" s="48"/>
      <c r="Q51" s="48"/>
      <c r="R51" s="48"/>
      <c r="S51" s="48"/>
      <c r="T51" s="48"/>
      <c r="U51" s="48"/>
    </row>
    <row r="52" spans="1:21" ht="30.75" customHeight="1">
      <c r="A52" s="48"/>
      <c r="B52" s="1168" t="s">
        <v>19</v>
      </c>
      <c r="C52" s="1169"/>
      <c r="D52" s="66"/>
      <c r="E52" s="1166" t="s">
        <v>20</v>
      </c>
      <c r="F52" s="1166"/>
      <c r="G52" s="1166"/>
      <c r="H52" s="1166"/>
      <c r="I52" s="1166"/>
      <c r="J52" s="1167"/>
      <c r="K52" s="63">
        <v>772</v>
      </c>
      <c r="L52" s="64">
        <v>738</v>
      </c>
      <c r="M52" s="64">
        <v>699</v>
      </c>
      <c r="N52" s="64">
        <v>702</v>
      </c>
      <c r="O52" s="65">
        <v>694</v>
      </c>
      <c r="P52" s="48"/>
      <c r="Q52" s="48"/>
      <c r="R52" s="48"/>
      <c r="S52" s="48"/>
      <c r="T52" s="48"/>
      <c r="U52" s="48"/>
    </row>
    <row r="53" spans="1:21" ht="30.75" customHeight="1" thickBot="1">
      <c r="A53" s="48"/>
      <c r="B53" s="1170" t="s">
        <v>21</v>
      </c>
      <c r="C53" s="1171"/>
      <c r="D53" s="67"/>
      <c r="E53" s="1172" t="s">
        <v>22</v>
      </c>
      <c r="F53" s="1172"/>
      <c r="G53" s="1172"/>
      <c r="H53" s="1172"/>
      <c r="I53" s="1172"/>
      <c r="J53" s="1173"/>
      <c r="K53" s="68">
        <v>629</v>
      </c>
      <c r="L53" s="69">
        <v>628</v>
      </c>
      <c r="M53" s="69">
        <v>613</v>
      </c>
      <c r="N53" s="69">
        <v>624</v>
      </c>
      <c r="O53" s="70">
        <v>563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c r="B58" s="1174" t="s">
        <v>26</v>
      </c>
      <c r="C58" s="1175"/>
      <c r="D58" s="1180" t="s">
        <v>27</v>
      </c>
      <c r="E58" s="1181"/>
      <c r="F58" s="1181"/>
      <c r="G58" s="1181"/>
      <c r="H58" s="1181"/>
      <c r="I58" s="1181"/>
      <c r="J58" s="1182"/>
      <c r="K58" s="83"/>
      <c r="L58" s="84"/>
      <c r="M58" s="84"/>
      <c r="N58" s="84"/>
      <c r="O58" s="85"/>
    </row>
    <row r="59" spans="1:21" ht="31.5" customHeight="1">
      <c r="B59" s="1176"/>
      <c r="C59" s="1177"/>
      <c r="D59" s="1183" t="s">
        <v>28</v>
      </c>
      <c r="E59" s="1184"/>
      <c r="F59" s="1184"/>
      <c r="G59" s="1184"/>
      <c r="H59" s="1184"/>
      <c r="I59" s="1184"/>
      <c r="J59" s="1185"/>
      <c r="K59" s="86"/>
      <c r="L59" s="87"/>
      <c r="M59" s="87"/>
      <c r="N59" s="87"/>
      <c r="O59" s="88"/>
    </row>
    <row r="60" spans="1:21" ht="31.5" customHeight="1" thickBot="1">
      <c r="B60" s="1178"/>
      <c r="C60" s="1179"/>
      <c r="D60" s="1186" t="s">
        <v>29</v>
      </c>
      <c r="E60" s="1187"/>
      <c r="F60" s="1187"/>
      <c r="G60" s="1187"/>
      <c r="H60" s="1187"/>
      <c r="I60" s="1187"/>
      <c r="J60" s="1188"/>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udXLMkLllQjVnuZDR8Fu+e9eF9l1dEi0+N0UclqUxhmX6vMxNAspmbrXEaE065FuBJFKoOu2CHY386lenMJbg==" saltValue="MEAC3S/RwMJ3/yj2gW8y6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563</v>
      </c>
      <c r="J40" s="103" t="s">
        <v>564</v>
      </c>
      <c r="K40" s="103" t="s">
        <v>565</v>
      </c>
      <c r="L40" s="103" t="s">
        <v>566</v>
      </c>
      <c r="M40" s="104" t="s">
        <v>567</v>
      </c>
    </row>
    <row r="41" spans="2:13" ht="27.75" customHeight="1">
      <c r="B41" s="1189" t="s">
        <v>32</v>
      </c>
      <c r="C41" s="1190"/>
      <c r="D41" s="105"/>
      <c r="E41" s="1195" t="s">
        <v>33</v>
      </c>
      <c r="F41" s="1195"/>
      <c r="G41" s="1195"/>
      <c r="H41" s="1196"/>
      <c r="I41" s="355">
        <v>7407</v>
      </c>
      <c r="J41" s="356">
        <v>7066</v>
      </c>
      <c r="K41" s="356">
        <v>7024</v>
      </c>
      <c r="L41" s="356">
        <v>6825</v>
      </c>
      <c r="M41" s="357">
        <v>6500</v>
      </c>
    </row>
    <row r="42" spans="2:13" ht="27.75" customHeight="1">
      <c r="B42" s="1191"/>
      <c r="C42" s="1192"/>
      <c r="D42" s="106"/>
      <c r="E42" s="1197" t="s">
        <v>34</v>
      </c>
      <c r="F42" s="1197"/>
      <c r="G42" s="1197"/>
      <c r="H42" s="1198"/>
      <c r="I42" s="358">
        <v>31</v>
      </c>
      <c r="J42" s="359">
        <v>27</v>
      </c>
      <c r="K42" s="359">
        <v>23</v>
      </c>
      <c r="L42" s="359">
        <v>21</v>
      </c>
      <c r="M42" s="360">
        <v>18</v>
      </c>
    </row>
    <row r="43" spans="2:13" ht="27.75" customHeight="1">
      <c r="B43" s="1191"/>
      <c r="C43" s="1192"/>
      <c r="D43" s="106"/>
      <c r="E43" s="1197" t="s">
        <v>35</v>
      </c>
      <c r="F43" s="1197"/>
      <c r="G43" s="1197"/>
      <c r="H43" s="1198"/>
      <c r="I43" s="358">
        <v>4419</v>
      </c>
      <c r="J43" s="359">
        <v>4212</v>
      </c>
      <c r="K43" s="359">
        <v>3774</v>
      </c>
      <c r="L43" s="359">
        <v>3282</v>
      </c>
      <c r="M43" s="360">
        <v>3196</v>
      </c>
    </row>
    <row r="44" spans="2:13" ht="27.75" customHeight="1">
      <c r="B44" s="1191"/>
      <c r="C44" s="1192"/>
      <c r="D44" s="106"/>
      <c r="E44" s="1197" t="s">
        <v>36</v>
      </c>
      <c r="F44" s="1197"/>
      <c r="G44" s="1197"/>
      <c r="H44" s="1198"/>
      <c r="I44" s="358">
        <v>205</v>
      </c>
      <c r="J44" s="359">
        <v>218</v>
      </c>
      <c r="K44" s="359">
        <v>212</v>
      </c>
      <c r="L44" s="359">
        <v>205</v>
      </c>
      <c r="M44" s="360">
        <v>190</v>
      </c>
    </row>
    <row r="45" spans="2:13" ht="27.75" customHeight="1">
      <c r="B45" s="1191"/>
      <c r="C45" s="1192"/>
      <c r="D45" s="106"/>
      <c r="E45" s="1197" t="s">
        <v>37</v>
      </c>
      <c r="F45" s="1197"/>
      <c r="G45" s="1197"/>
      <c r="H45" s="1198"/>
      <c r="I45" s="358">
        <v>1435</v>
      </c>
      <c r="J45" s="359">
        <v>1376</v>
      </c>
      <c r="K45" s="359">
        <v>1337</v>
      </c>
      <c r="L45" s="359">
        <v>1328</v>
      </c>
      <c r="M45" s="360">
        <v>1299</v>
      </c>
    </row>
    <row r="46" spans="2:13" ht="27.75" customHeight="1">
      <c r="B46" s="1191"/>
      <c r="C46" s="1192"/>
      <c r="D46" s="107"/>
      <c r="E46" s="1197" t="s">
        <v>38</v>
      </c>
      <c r="F46" s="1197"/>
      <c r="G46" s="1197"/>
      <c r="H46" s="1198"/>
      <c r="I46" s="358" t="s">
        <v>522</v>
      </c>
      <c r="J46" s="359" t="s">
        <v>522</v>
      </c>
      <c r="K46" s="359" t="s">
        <v>522</v>
      </c>
      <c r="L46" s="359" t="s">
        <v>522</v>
      </c>
      <c r="M46" s="360" t="s">
        <v>522</v>
      </c>
    </row>
    <row r="47" spans="2:13" ht="27.75" customHeight="1">
      <c r="B47" s="1191"/>
      <c r="C47" s="1192"/>
      <c r="D47" s="108"/>
      <c r="E47" s="1199" t="s">
        <v>39</v>
      </c>
      <c r="F47" s="1200"/>
      <c r="G47" s="1200"/>
      <c r="H47" s="1201"/>
      <c r="I47" s="358" t="s">
        <v>522</v>
      </c>
      <c r="J47" s="359" t="s">
        <v>522</v>
      </c>
      <c r="K47" s="359" t="s">
        <v>522</v>
      </c>
      <c r="L47" s="359" t="s">
        <v>522</v>
      </c>
      <c r="M47" s="360" t="s">
        <v>522</v>
      </c>
    </row>
    <row r="48" spans="2:13" ht="27.75" customHeight="1">
      <c r="B48" s="1191"/>
      <c r="C48" s="1192"/>
      <c r="D48" s="106"/>
      <c r="E48" s="1197" t="s">
        <v>40</v>
      </c>
      <c r="F48" s="1197"/>
      <c r="G48" s="1197"/>
      <c r="H48" s="1198"/>
      <c r="I48" s="358" t="s">
        <v>522</v>
      </c>
      <c r="J48" s="359" t="s">
        <v>522</v>
      </c>
      <c r="K48" s="359" t="s">
        <v>522</v>
      </c>
      <c r="L48" s="359" t="s">
        <v>522</v>
      </c>
      <c r="M48" s="360" t="s">
        <v>522</v>
      </c>
    </row>
    <row r="49" spans="2:13" ht="27.75" customHeight="1">
      <c r="B49" s="1193"/>
      <c r="C49" s="1194"/>
      <c r="D49" s="106"/>
      <c r="E49" s="1197" t="s">
        <v>41</v>
      </c>
      <c r="F49" s="1197"/>
      <c r="G49" s="1197"/>
      <c r="H49" s="1198"/>
      <c r="I49" s="358" t="s">
        <v>522</v>
      </c>
      <c r="J49" s="359" t="s">
        <v>522</v>
      </c>
      <c r="K49" s="359" t="s">
        <v>522</v>
      </c>
      <c r="L49" s="359" t="s">
        <v>522</v>
      </c>
      <c r="M49" s="360" t="s">
        <v>522</v>
      </c>
    </row>
    <row r="50" spans="2:13" ht="27.75" customHeight="1">
      <c r="B50" s="1202" t="s">
        <v>42</v>
      </c>
      <c r="C50" s="1203"/>
      <c r="D50" s="109"/>
      <c r="E50" s="1197" t="s">
        <v>43</v>
      </c>
      <c r="F50" s="1197"/>
      <c r="G50" s="1197"/>
      <c r="H50" s="1198"/>
      <c r="I50" s="358">
        <v>3741</v>
      </c>
      <c r="J50" s="359">
        <v>3740</v>
      </c>
      <c r="K50" s="359">
        <v>3801</v>
      </c>
      <c r="L50" s="359">
        <v>4083</v>
      </c>
      <c r="M50" s="360">
        <v>4569</v>
      </c>
    </row>
    <row r="51" spans="2:13" ht="27.75" customHeight="1">
      <c r="B51" s="1191"/>
      <c r="C51" s="1192"/>
      <c r="D51" s="106"/>
      <c r="E51" s="1197" t="s">
        <v>44</v>
      </c>
      <c r="F51" s="1197"/>
      <c r="G51" s="1197"/>
      <c r="H51" s="1198"/>
      <c r="I51" s="358" t="s">
        <v>522</v>
      </c>
      <c r="J51" s="359" t="s">
        <v>522</v>
      </c>
      <c r="K51" s="359" t="s">
        <v>522</v>
      </c>
      <c r="L51" s="359" t="s">
        <v>522</v>
      </c>
      <c r="M51" s="360">
        <v>0</v>
      </c>
    </row>
    <row r="52" spans="2:13" ht="27.75" customHeight="1">
      <c r="B52" s="1193"/>
      <c r="C52" s="1194"/>
      <c r="D52" s="106"/>
      <c r="E52" s="1197" t="s">
        <v>45</v>
      </c>
      <c r="F52" s="1197"/>
      <c r="G52" s="1197"/>
      <c r="H52" s="1198"/>
      <c r="I52" s="358">
        <v>8900</v>
      </c>
      <c r="J52" s="359">
        <v>8738</v>
      </c>
      <c r="K52" s="359">
        <v>8601</v>
      </c>
      <c r="L52" s="359">
        <v>8364</v>
      </c>
      <c r="M52" s="360">
        <v>8034</v>
      </c>
    </row>
    <row r="53" spans="2:13" ht="27.75" customHeight="1" thickBot="1">
      <c r="B53" s="1204" t="s">
        <v>46</v>
      </c>
      <c r="C53" s="1205"/>
      <c r="D53" s="110"/>
      <c r="E53" s="1206" t="s">
        <v>47</v>
      </c>
      <c r="F53" s="1206"/>
      <c r="G53" s="1206"/>
      <c r="H53" s="1207"/>
      <c r="I53" s="361">
        <v>857</v>
      </c>
      <c r="J53" s="362">
        <v>420</v>
      </c>
      <c r="K53" s="362">
        <v>-31</v>
      </c>
      <c r="L53" s="362">
        <v>-787</v>
      </c>
      <c r="M53" s="363">
        <v>-1401</v>
      </c>
    </row>
    <row r="54" spans="2:13" ht="27.75" customHeight="1">
      <c r="B54" s="111" t="s">
        <v>48</v>
      </c>
      <c r="C54" s="112"/>
      <c r="D54" s="112"/>
      <c r="E54" s="113"/>
      <c r="F54" s="113"/>
      <c r="G54" s="113"/>
      <c r="H54" s="113"/>
      <c r="I54" s="114"/>
      <c r="J54" s="114"/>
      <c r="K54" s="114"/>
      <c r="L54" s="114"/>
      <c r="M54" s="114"/>
    </row>
    <row r="55" spans="2:13" ht="13.2"/>
  </sheetData>
  <sheetProtection algorithmName="SHA-512" hashValue="6x49j0osMMNtoO783xnMdVlhORI6M/g2j44rfzvIZLYNT6xGbWIoendhjBdm1qyCbyY0MGUUUt82CkrWAkPTQA==" saltValue="UKn1IR7ooV4wW52CZ21C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565</v>
      </c>
      <c r="G54" s="119" t="s">
        <v>566</v>
      </c>
      <c r="H54" s="120" t="s">
        <v>567</v>
      </c>
    </row>
    <row r="55" spans="2:8" ht="52.5" customHeight="1">
      <c r="B55" s="121"/>
      <c r="C55" s="1216" t="s">
        <v>50</v>
      </c>
      <c r="D55" s="1216"/>
      <c r="E55" s="1217"/>
      <c r="F55" s="122">
        <v>2112</v>
      </c>
      <c r="G55" s="122">
        <v>2159</v>
      </c>
      <c r="H55" s="123">
        <v>2365</v>
      </c>
    </row>
    <row r="56" spans="2:8" ht="52.5" customHeight="1">
      <c r="B56" s="124"/>
      <c r="C56" s="1218" t="s">
        <v>51</v>
      </c>
      <c r="D56" s="1218"/>
      <c r="E56" s="1219"/>
      <c r="F56" s="125">
        <v>351</v>
      </c>
      <c r="G56" s="125">
        <v>351</v>
      </c>
      <c r="H56" s="126">
        <v>450</v>
      </c>
    </row>
    <row r="57" spans="2:8" ht="53.25" customHeight="1">
      <c r="B57" s="124"/>
      <c r="C57" s="1220" t="s">
        <v>52</v>
      </c>
      <c r="D57" s="1220"/>
      <c r="E57" s="1221"/>
      <c r="F57" s="127">
        <v>813</v>
      </c>
      <c r="G57" s="127">
        <v>1080</v>
      </c>
      <c r="H57" s="128">
        <v>1253</v>
      </c>
    </row>
    <row r="58" spans="2:8" ht="45.75" customHeight="1">
      <c r="B58" s="129"/>
      <c r="C58" s="1208" t="s">
        <v>602</v>
      </c>
      <c r="D58" s="1209"/>
      <c r="E58" s="1210"/>
      <c r="F58" s="130">
        <v>500</v>
      </c>
      <c r="G58" s="130">
        <v>500</v>
      </c>
      <c r="H58" s="131">
        <v>600</v>
      </c>
    </row>
    <row r="59" spans="2:8" ht="45.75" customHeight="1">
      <c r="B59" s="129"/>
      <c r="C59" s="1208" t="s">
        <v>603</v>
      </c>
      <c r="D59" s="1209"/>
      <c r="E59" s="1210"/>
      <c r="F59" s="130">
        <v>64</v>
      </c>
      <c r="G59" s="130">
        <v>228</v>
      </c>
      <c r="H59" s="131">
        <v>299</v>
      </c>
    </row>
    <row r="60" spans="2:8" ht="45.75" customHeight="1">
      <c r="B60" s="129"/>
      <c r="C60" s="1208" t="s">
        <v>604</v>
      </c>
      <c r="D60" s="1209"/>
      <c r="E60" s="1210"/>
      <c r="F60" s="130">
        <v>102</v>
      </c>
      <c r="G60" s="130">
        <v>102</v>
      </c>
      <c r="H60" s="131">
        <v>100</v>
      </c>
    </row>
    <row r="61" spans="2:8" ht="45.75" customHeight="1">
      <c r="B61" s="129"/>
      <c r="C61" s="1208" t="s">
        <v>605</v>
      </c>
      <c r="D61" s="1209"/>
      <c r="E61" s="1210"/>
      <c r="F61" s="130" t="s">
        <v>607</v>
      </c>
      <c r="G61" s="130">
        <v>100</v>
      </c>
      <c r="H61" s="131">
        <v>100</v>
      </c>
    </row>
    <row r="62" spans="2:8" ht="45.75" customHeight="1" thickBot="1">
      <c r="B62" s="132"/>
      <c r="C62" s="1211" t="s">
        <v>606</v>
      </c>
      <c r="D62" s="1212"/>
      <c r="E62" s="1213"/>
      <c r="F62" s="133">
        <v>52</v>
      </c>
      <c r="G62" s="133">
        <v>55</v>
      </c>
      <c r="H62" s="134">
        <v>55</v>
      </c>
    </row>
    <row r="63" spans="2:8" ht="52.5" customHeight="1" thickBot="1">
      <c r="B63" s="135"/>
      <c r="C63" s="1214" t="s">
        <v>53</v>
      </c>
      <c r="D63" s="1214"/>
      <c r="E63" s="1215"/>
      <c r="F63" s="136">
        <v>3276</v>
      </c>
      <c r="G63" s="136">
        <v>3591</v>
      </c>
      <c r="H63" s="137">
        <v>4068</v>
      </c>
    </row>
    <row r="64" spans="2:8" ht="13.2"/>
  </sheetData>
  <sheetProtection algorithmName="SHA-512" hashValue="M/Y/QLadhiIGWBiJav2ApyC1RcWc7r8OCNIDKtN/q9wLL0gv04isI5Vp7MA8/3H3nUZ74o40KOOYWxYjd1qwXw==" saltValue="1lvrNNhpl/wu68PtGrAG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0" customHeight="1" zeroHeight="1"/>
  <cols>
    <col min="1" max="1" width="6.33203125" style="1222" customWidth="1"/>
    <col min="2" max="107" width="2.44140625" style="1222" customWidth="1"/>
    <col min="108" max="108" width="6.109375" style="1224" customWidth="1"/>
    <col min="109" max="109" width="5.88671875" style="1223" customWidth="1"/>
    <col min="110" max="16384" width="8.6640625" style="1222" hidden="1"/>
  </cols>
  <sheetData>
    <row r="1" spans="1:109" ht="42.75" customHeight="1">
      <c r="A1" s="1279"/>
      <c r="B1" s="1278"/>
      <c r="DD1" s="1222"/>
      <c r="DE1" s="1222"/>
    </row>
    <row r="2" spans="1:109" ht="25.5" customHeight="1">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22"/>
      <c r="DE2" s="1222"/>
    </row>
    <row r="3" spans="1:109" ht="25.5" customHeight="1">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22"/>
      <c r="DE3" s="1222"/>
    </row>
    <row r="4" spans="1:109" s="259" customFormat="1" ht="13.2">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row>
    <row r="5" spans="1:109" s="259" customFormat="1" ht="13.2">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row>
    <row r="6" spans="1:109" s="259" customFormat="1" ht="13.2">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row>
    <row r="7" spans="1:109" s="259" customFormat="1" ht="13.2">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row>
    <row r="8" spans="1:109" s="259" customFormat="1" ht="13.2">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row>
    <row r="9" spans="1:109" s="259" customFormat="1" ht="13.2">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row>
    <row r="10" spans="1:109" s="259" customFormat="1" ht="13.2">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row>
    <row r="11" spans="1:109" s="259" customFormat="1" ht="13.2">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row>
    <row r="12" spans="1:109" s="259" customFormat="1" ht="13.2">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row>
    <row r="13" spans="1:109" s="259" customFormat="1" ht="13.2">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row>
    <row r="14" spans="1:109" s="259" customFormat="1" ht="13.2">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row>
    <row r="15" spans="1:109" s="259" customFormat="1" ht="13.2">
      <c r="A15" s="1222"/>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row>
    <row r="16" spans="1:109" s="259" customFormat="1" ht="13.2">
      <c r="A16" s="1222"/>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row>
    <row r="17" spans="1:109" s="259" customFormat="1" ht="13.2">
      <c r="A17" s="1222"/>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row>
    <row r="18" spans="1:109" s="259" customFormat="1" ht="13.2">
      <c r="A18" s="1222"/>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row>
    <row r="19" spans="1:109" ht="13.2">
      <c r="DD19" s="1222"/>
      <c r="DE19" s="1222"/>
    </row>
    <row r="20" spans="1:109" ht="13.2">
      <c r="DD20" s="1222"/>
      <c r="DE20" s="1222"/>
    </row>
    <row r="21" spans="1:109" ht="17.25" customHeight="1">
      <c r="B21" s="1276"/>
      <c r="C21" s="1273"/>
      <c r="D21" s="1273"/>
      <c r="E21" s="1273"/>
      <c r="F21" s="1273"/>
      <c r="G21" s="1273"/>
      <c r="H21" s="1273"/>
      <c r="I21" s="1273"/>
      <c r="J21" s="1273"/>
      <c r="K21" s="1273"/>
      <c r="L21" s="1273"/>
      <c r="M21" s="1273"/>
      <c r="N21" s="1275"/>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5"/>
      <c r="AU21" s="1273"/>
      <c r="AV21" s="1273"/>
      <c r="AW21" s="1273"/>
      <c r="AX21" s="1273"/>
      <c r="AY21" s="1273"/>
      <c r="AZ21" s="1273"/>
      <c r="BA21" s="1273"/>
      <c r="BB21" s="1273"/>
      <c r="BC21" s="1273"/>
      <c r="BD21" s="1273"/>
      <c r="BE21" s="1273"/>
      <c r="BF21" s="1275"/>
      <c r="BG21" s="1273"/>
      <c r="BH21" s="1273"/>
      <c r="BI21" s="1273"/>
      <c r="BJ21" s="1273"/>
      <c r="BK21" s="1273"/>
      <c r="BL21" s="1273"/>
      <c r="BM21" s="1273"/>
      <c r="BN21" s="1273"/>
      <c r="BO21" s="1273"/>
      <c r="BP21" s="1273"/>
      <c r="BQ21" s="1273"/>
      <c r="BR21" s="1275"/>
      <c r="BS21" s="1273"/>
      <c r="BT21" s="1273"/>
      <c r="BU21" s="1273"/>
      <c r="BV21" s="1273"/>
      <c r="BW21" s="1273"/>
      <c r="BX21" s="1273"/>
      <c r="BY21" s="1273"/>
      <c r="BZ21" s="1273"/>
      <c r="CA21" s="1273"/>
      <c r="CB21" s="1273"/>
      <c r="CC21" s="1273"/>
      <c r="CD21" s="1275"/>
      <c r="CE21" s="1273"/>
      <c r="CF21" s="1273"/>
      <c r="CG21" s="1273"/>
      <c r="CH21" s="1273"/>
      <c r="CI21" s="1273"/>
      <c r="CJ21" s="1273"/>
      <c r="CK21" s="1273"/>
      <c r="CL21" s="1273"/>
      <c r="CM21" s="1273"/>
      <c r="CN21" s="1273"/>
      <c r="CO21" s="1273"/>
      <c r="CP21" s="1275"/>
      <c r="CQ21" s="1273"/>
      <c r="CR21" s="1273"/>
      <c r="CS21" s="1273"/>
      <c r="CT21" s="1273"/>
      <c r="CU21" s="1273"/>
      <c r="CV21" s="1273"/>
      <c r="CW21" s="1273"/>
      <c r="CX21" s="1273"/>
      <c r="CY21" s="1273"/>
      <c r="CZ21" s="1273"/>
      <c r="DA21" s="1273"/>
      <c r="DB21" s="1275"/>
      <c r="DC21" s="1273"/>
      <c r="DD21" s="1272"/>
      <c r="DE21" s="1222"/>
    </row>
    <row r="22" spans="1:109" ht="17.25" customHeight="1">
      <c r="B22" s="1223"/>
    </row>
    <row r="23" spans="1:109" ht="13.2">
      <c r="B23" s="1223"/>
    </row>
    <row r="24" spans="1:109" ht="13.2">
      <c r="B24" s="1223"/>
    </row>
    <row r="25" spans="1:109" ht="13.2">
      <c r="B25" s="1223"/>
    </row>
    <row r="26" spans="1:109" ht="13.2">
      <c r="B26" s="1223"/>
    </row>
    <row r="27" spans="1:109" ht="13.2">
      <c r="B27" s="1223"/>
    </row>
    <row r="28" spans="1:109" ht="13.2">
      <c r="B28" s="1223"/>
    </row>
    <row r="29" spans="1:109" ht="13.2">
      <c r="B29" s="1223"/>
    </row>
    <row r="30" spans="1:109" ht="13.2">
      <c r="B30" s="1223"/>
    </row>
    <row r="31" spans="1:109" ht="13.2">
      <c r="B31" s="1223"/>
    </row>
    <row r="32" spans="1:109" ht="13.2">
      <c r="B32" s="1223"/>
    </row>
    <row r="33" spans="2:109" ht="13.2">
      <c r="B33" s="1223"/>
    </row>
    <row r="34" spans="2:109" ht="13.2">
      <c r="B34" s="1223"/>
    </row>
    <row r="35" spans="2:109" ht="13.2">
      <c r="B35" s="1223"/>
    </row>
    <row r="36" spans="2:109" ht="13.2">
      <c r="B36" s="1223"/>
    </row>
    <row r="37" spans="2:109" ht="13.2">
      <c r="B37" s="1223"/>
    </row>
    <row r="38" spans="2:109" ht="13.2">
      <c r="B38" s="1223"/>
    </row>
    <row r="39" spans="2:109" ht="13.2">
      <c r="B39" s="1227"/>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c r="BB39" s="1226"/>
      <c r="BC39" s="1226"/>
      <c r="BD39" s="1226"/>
      <c r="BE39" s="1226"/>
      <c r="BF39" s="1226"/>
      <c r="BG39" s="1226"/>
      <c r="BH39" s="1226"/>
      <c r="BI39" s="1226"/>
      <c r="BJ39" s="1226"/>
      <c r="BK39" s="1226"/>
      <c r="BL39" s="1226"/>
      <c r="BM39" s="1226"/>
      <c r="BN39" s="1226"/>
      <c r="BO39" s="1226"/>
      <c r="BP39" s="1226"/>
      <c r="BQ39" s="1226"/>
      <c r="BR39" s="1226"/>
      <c r="BS39" s="1226"/>
      <c r="BT39" s="1226"/>
      <c r="BU39" s="1226"/>
      <c r="BV39" s="1226"/>
      <c r="BW39" s="1226"/>
      <c r="BX39" s="1226"/>
      <c r="BY39" s="1226"/>
      <c r="BZ39" s="1226"/>
      <c r="CA39" s="1226"/>
      <c r="CB39" s="1226"/>
      <c r="CC39" s="1226"/>
      <c r="CD39" s="1226"/>
      <c r="CE39" s="1226"/>
      <c r="CF39" s="1226"/>
      <c r="CG39" s="1226"/>
      <c r="CH39" s="1226"/>
      <c r="CI39" s="1226"/>
      <c r="CJ39" s="1226"/>
      <c r="CK39" s="1226"/>
      <c r="CL39" s="1226"/>
      <c r="CM39" s="1226"/>
      <c r="CN39" s="1226"/>
      <c r="CO39" s="1226"/>
      <c r="CP39" s="1226"/>
      <c r="CQ39" s="1226"/>
      <c r="CR39" s="1226"/>
      <c r="CS39" s="1226"/>
      <c r="CT39" s="1226"/>
      <c r="CU39" s="1226"/>
      <c r="CV39" s="1226"/>
      <c r="CW39" s="1226"/>
      <c r="CX39" s="1226"/>
      <c r="CY39" s="1226"/>
      <c r="CZ39" s="1226"/>
      <c r="DA39" s="1226"/>
      <c r="DB39" s="1226"/>
      <c r="DC39" s="1226"/>
      <c r="DD39" s="1225"/>
    </row>
    <row r="40" spans="2:109" ht="13.2">
      <c r="B40" s="1263"/>
      <c r="DD40" s="1263"/>
      <c r="DE40" s="1222"/>
    </row>
    <row r="41" spans="2:109" ht="16.2">
      <c r="B41" s="1274" t="s">
        <v>618</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2"/>
    </row>
    <row r="42" spans="2:109" ht="13.2">
      <c r="B42" s="1223"/>
      <c r="G42" s="1259"/>
      <c r="I42" s="1258"/>
      <c r="J42" s="1258"/>
      <c r="K42" s="1258"/>
      <c r="AM42" s="1259"/>
      <c r="AN42" s="1259" t="s">
        <v>614</v>
      </c>
      <c r="AP42" s="1258"/>
      <c r="AQ42" s="1258"/>
      <c r="AR42" s="1258"/>
      <c r="AY42" s="1259"/>
      <c r="BA42" s="1258"/>
      <c r="BB42" s="1258"/>
      <c r="BC42" s="1258"/>
      <c r="BK42" s="1259"/>
      <c r="BM42" s="1258"/>
      <c r="BN42" s="1258"/>
      <c r="BO42" s="1258"/>
      <c r="BW42" s="1259"/>
      <c r="BY42" s="1258"/>
      <c r="BZ42" s="1258"/>
      <c r="CA42" s="1258"/>
      <c r="CI42" s="1259"/>
      <c r="CK42" s="1258"/>
      <c r="CL42" s="1258"/>
      <c r="CM42" s="1258"/>
      <c r="CU42" s="1259"/>
      <c r="CW42" s="1258"/>
      <c r="CX42" s="1258"/>
      <c r="CY42" s="1258"/>
    </row>
    <row r="43" spans="2:109" ht="13.5" customHeight="1">
      <c r="B43" s="1223"/>
      <c r="AN43" s="1257" t="s">
        <v>617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5"/>
    </row>
    <row r="44" spans="2:109" ht="13.2">
      <c r="B44" s="1223"/>
      <c r="AN44" s="1254"/>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2"/>
    </row>
    <row r="45" spans="2:109" ht="13.2">
      <c r="B45" s="1223"/>
      <c r="AN45" s="1254"/>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2"/>
    </row>
    <row r="46" spans="2:109" ht="13.2">
      <c r="B46" s="1223"/>
      <c r="AN46" s="1254"/>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2"/>
    </row>
    <row r="47" spans="2:109" ht="13.2">
      <c r="B47" s="1223"/>
      <c r="AN47" s="1251"/>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49"/>
    </row>
    <row r="48" spans="2:109" ht="13.2">
      <c r="B48" s="1223"/>
      <c r="H48" s="1236"/>
      <c r="I48" s="1236"/>
      <c r="J48" s="1236"/>
      <c r="AN48" s="1236"/>
      <c r="AO48" s="1236"/>
      <c r="AP48" s="1236"/>
      <c r="AZ48" s="1236"/>
      <c r="BA48" s="1236"/>
      <c r="BB48" s="1236"/>
      <c r="BL48" s="1236"/>
      <c r="BM48" s="1236"/>
      <c r="BN48" s="1236"/>
      <c r="BX48" s="1236"/>
      <c r="BY48" s="1236"/>
      <c r="BZ48" s="1236"/>
      <c r="CJ48" s="1236"/>
      <c r="CK48" s="1236"/>
      <c r="CL48" s="1236"/>
      <c r="CV48" s="1236"/>
      <c r="CW48" s="1236"/>
      <c r="CX48" s="1236"/>
    </row>
    <row r="49" spans="1:109" ht="13.2">
      <c r="B49" s="1223"/>
      <c r="AN49" s="1222" t="s">
        <v>612</v>
      </c>
    </row>
    <row r="50" spans="1:109" ht="13.2">
      <c r="B50" s="1223"/>
      <c r="G50" s="1234"/>
      <c r="H50" s="1234"/>
      <c r="I50" s="1234"/>
      <c r="J50" s="1234"/>
      <c r="K50" s="1243"/>
      <c r="L50" s="1243"/>
      <c r="M50" s="1242"/>
      <c r="N50" s="1242"/>
      <c r="AN50" s="1241"/>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39"/>
      <c r="BP50" s="1231" t="s">
        <v>563</v>
      </c>
      <c r="BQ50" s="1231"/>
      <c r="BR50" s="1231"/>
      <c r="BS50" s="1231"/>
      <c r="BT50" s="1231"/>
      <c r="BU50" s="1231"/>
      <c r="BV50" s="1231"/>
      <c r="BW50" s="1231"/>
      <c r="BX50" s="1231" t="s">
        <v>564</v>
      </c>
      <c r="BY50" s="1231"/>
      <c r="BZ50" s="1231"/>
      <c r="CA50" s="1231"/>
      <c r="CB50" s="1231"/>
      <c r="CC50" s="1231"/>
      <c r="CD50" s="1231"/>
      <c r="CE50" s="1231"/>
      <c r="CF50" s="1231" t="s">
        <v>565</v>
      </c>
      <c r="CG50" s="1231"/>
      <c r="CH50" s="1231"/>
      <c r="CI50" s="1231"/>
      <c r="CJ50" s="1231"/>
      <c r="CK50" s="1231"/>
      <c r="CL50" s="1231"/>
      <c r="CM50" s="1231"/>
      <c r="CN50" s="1231" t="s">
        <v>566</v>
      </c>
      <c r="CO50" s="1231"/>
      <c r="CP50" s="1231"/>
      <c r="CQ50" s="1231"/>
      <c r="CR50" s="1231"/>
      <c r="CS50" s="1231"/>
      <c r="CT50" s="1231"/>
      <c r="CU50" s="1231"/>
      <c r="CV50" s="1231" t="s">
        <v>567</v>
      </c>
      <c r="CW50" s="1231"/>
      <c r="CX50" s="1231"/>
      <c r="CY50" s="1231"/>
      <c r="CZ50" s="1231"/>
      <c r="DA50" s="1231"/>
      <c r="DB50" s="1231"/>
      <c r="DC50" s="1231"/>
    </row>
    <row r="51" spans="1:109" ht="13.5" customHeight="1">
      <c r="B51" s="1223"/>
      <c r="G51" s="1238"/>
      <c r="H51" s="1238"/>
      <c r="I51" s="1271"/>
      <c r="J51" s="1271"/>
      <c r="K51" s="1237"/>
      <c r="L51" s="1237"/>
      <c r="M51" s="1237"/>
      <c r="N51" s="1237"/>
      <c r="AM51" s="1236"/>
      <c r="AN51" s="1230" t="s">
        <v>611</v>
      </c>
      <c r="AO51" s="1230"/>
      <c r="AP51" s="1230"/>
      <c r="AQ51" s="1230"/>
      <c r="AR51" s="1230"/>
      <c r="AS51" s="1230"/>
      <c r="AT51" s="1230"/>
      <c r="AU51" s="1230"/>
      <c r="AV51" s="1230"/>
      <c r="AW51" s="1230"/>
      <c r="AX51" s="1230"/>
      <c r="AY51" s="1230"/>
      <c r="AZ51" s="1230"/>
      <c r="BA51" s="1230"/>
      <c r="BB51" s="1230" t="s">
        <v>609</v>
      </c>
      <c r="BC51" s="1230"/>
      <c r="BD51" s="1230"/>
      <c r="BE51" s="1230"/>
      <c r="BF51" s="1230"/>
      <c r="BG51" s="1230"/>
      <c r="BH51" s="1230"/>
      <c r="BI51" s="1230"/>
      <c r="BJ51" s="1230"/>
      <c r="BK51" s="1230"/>
      <c r="BL51" s="1230"/>
      <c r="BM51" s="1230"/>
      <c r="BN51" s="1230"/>
      <c r="BO51" s="1230"/>
      <c r="BP51" s="1229">
        <v>19.399999999999999</v>
      </c>
      <c r="BQ51" s="1229"/>
      <c r="BR51" s="1229"/>
      <c r="BS51" s="1229"/>
      <c r="BT51" s="1229"/>
      <c r="BU51" s="1229"/>
      <c r="BV51" s="1229"/>
      <c r="BW51" s="1229"/>
      <c r="BX51" s="1229">
        <v>9.4</v>
      </c>
      <c r="BY51" s="1229"/>
      <c r="BZ51" s="1229"/>
      <c r="CA51" s="1229"/>
      <c r="CB51" s="1229"/>
      <c r="CC51" s="1229"/>
      <c r="CD51" s="1229"/>
      <c r="CE51" s="1229"/>
      <c r="CF51" s="1229"/>
      <c r="CG51" s="1229"/>
      <c r="CH51" s="1229"/>
      <c r="CI51" s="1229"/>
      <c r="CJ51" s="1229"/>
      <c r="CK51" s="1229"/>
      <c r="CL51" s="1229"/>
      <c r="CM51" s="1229"/>
      <c r="CN51" s="1229"/>
      <c r="CO51" s="1229"/>
      <c r="CP51" s="1229"/>
      <c r="CQ51" s="1229"/>
      <c r="CR51" s="1229"/>
      <c r="CS51" s="1229"/>
      <c r="CT51" s="1229"/>
      <c r="CU51" s="1229"/>
      <c r="CV51" s="1229"/>
      <c r="CW51" s="1229"/>
      <c r="CX51" s="1229"/>
      <c r="CY51" s="1229"/>
      <c r="CZ51" s="1229"/>
      <c r="DA51" s="1229"/>
      <c r="DB51" s="1229"/>
      <c r="DC51" s="1229"/>
    </row>
    <row r="52" spans="1:109" ht="13.2">
      <c r="B52" s="1223"/>
      <c r="G52" s="1238"/>
      <c r="H52" s="1238"/>
      <c r="I52" s="1271"/>
      <c r="J52" s="1271"/>
      <c r="K52" s="1237"/>
      <c r="L52" s="1237"/>
      <c r="M52" s="1237"/>
      <c r="N52" s="1237"/>
      <c r="AM52" s="1236"/>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2">
      <c r="A53" s="1258"/>
      <c r="B53" s="1223"/>
      <c r="G53" s="1238"/>
      <c r="H53" s="1238"/>
      <c r="I53" s="1234"/>
      <c r="J53" s="1234"/>
      <c r="K53" s="1237"/>
      <c r="L53" s="1237"/>
      <c r="M53" s="1237"/>
      <c r="N53" s="1237"/>
      <c r="AM53" s="1236"/>
      <c r="AN53" s="1230"/>
      <c r="AO53" s="1230"/>
      <c r="AP53" s="1230"/>
      <c r="AQ53" s="1230"/>
      <c r="AR53" s="1230"/>
      <c r="AS53" s="1230"/>
      <c r="AT53" s="1230"/>
      <c r="AU53" s="1230"/>
      <c r="AV53" s="1230"/>
      <c r="AW53" s="1230"/>
      <c r="AX53" s="1230"/>
      <c r="AY53" s="1230"/>
      <c r="AZ53" s="1230"/>
      <c r="BA53" s="1230"/>
      <c r="BB53" s="1230" t="s">
        <v>616</v>
      </c>
      <c r="BC53" s="1230"/>
      <c r="BD53" s="1230"/>
      <c r="BE53" s="1230"/>
      <c r="BF53" s="1230"/>
      <c r="BG53" s="1230"/>
      <c r="BH53" s="1230"/>
      <c r="BI53" s="1230"/>
      <c r="BJ53" s="1230"/>
      <c r="BK53" s="1230"/>
      <c r="BL53" s="1230"/>
      <c r="BM53" s="1230"/>
      <c r="BN53" s="1230"/>
      <c r="BO53" s="1230"/>
      <c r="BP53" s="1229">
        <v>55.2</v>
      </c>
      <c r="BQ53" s="1229"/>
      <c r="BR53" s="1229"/>
      <c r="BS53" s="1229"/>
      <c r="BT53" s="1229"/>
      <c r="BU53" s="1229"/>
      <c r="BV53" s="1229"/>
      <c r="BW53" s="1229"/>
      <c r="BX53" s="1229">
        <v>56.7</v>
      </c>
      <c r="BY53" s="1229"/>
      <c r="BZ53" s="1229"/>
      <c r="CA53" s="1229"/>
      <c r="CB53" s="1229"/>
      <c r="CC53" s="1229"/>
      <c r="CD53" s="1229"/>
      <c r="CE53" s="1229"/>
      <c r="CF53" s="1229">
        <v>57.9</v>
      </c>
      <c r="CG53" s="1229"/>
      <c r="CH53" s="1229"/>
      <c r="CI53" s="1229"/>
      <c r="CJ53" s="1229"/>
      <c r="CK53" s="1229"/>
      <c r="CL53" s="1229"/>
      <c r="CM53" s="1229"/>
      <c r="CN53" s="1229">
        <v>58.9</v>
      </c>
      <c r="CO53" s="1229"/>
      <c r="CP53" s="1229"/>
      <c r="CQ53" s="1229"/>
      <c r="CR53" s="1229"/>
      <c r="CS53" s="1229"/>
      <c r="CT53" s="1229"/>
      <c r="CU53" s="1229"/>
      <c r="CV53" s="1229">
        <v>60.8</v>
      </c>
      <c r="CW53" s="1229"/>
      <c r="CX53" s="1229"/>
      <c r="CY53" s="1229"/>
      <c r="CZ53" s="1229"/>
      <c r="DA53" s="1229"/>
      <c r="DB53" s="1229"/>
      <c r="DC53" s="1229"/>
    </row>
    <row r="54" spans="1:109" ht="13.2">
      <c r="A54" s="1258"/>
      <c r="B54" s="1223"/>
      <c r="G54" s="1238"/>
      <c r="H54" s="1238"/>
      <c r="I54" s="1234"/>
      <c r="J54" s="1234"/>
      <c r="K54" s="1237"/>
      <c r="L54" s="1237"/>
      <c r="M54" s="1237"/>
      <c r="N54" s="1237"/>
      <c r="AM54" s="1236"/>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2">
      <c r="A55" s="1258"/>
      <c r="B55" s="1223"/>
      <c r="G55" s="1234"/>
      <c r="H55" s="1234"/>
      <c r="I55" s="1234"/>
      <c r="J55" s="1234"/>
      <c r="K55" s="1237"/>
      <c r="L55" s="1237"/>
      <c r="M55" s="1237"/>
      <c r="N55" s="1237"/>
      <c r="AN55" s="1231" t="s">
        <v>610</v>
      </c>
      <c r="AO55" s="1231"/>
      <c r="AP55" s="1231"/>
      <c r="AQ55" s="1231"/>
      <c r="AR55" s="1231"/>
      <c r="AS55" s="1231"/>
      <c r="AT55" s="1231"/>
      <c r="AU55" s="1231"/>
      <c r="AV55" s="1231"/>
      <c r="AW55" s="1231"/>
      <c r="AX55" s="1231"/>
      <c r="AY55" s="1231"/>
      <c r="AZ55" s="1231"/>
      <c r="BA55" s="1231"/>
      <c r="BB55" s="1230" t="s">
        <v>609</v>
      </c>
      <c r="BC55" s="1230"/>
      <c r="BD55" s="1230"/>
      <c r="BE55" s="1230"/>
      <c r="BF55" s="1230"/>
      <c r="BG55" s="1230"/>
      <c r="BH55" s="1230"/>
      <c r="BI55" s="1230"/>
      <c r="BJ55" s="1230"/>
      <c r="BK55" s="1230"/>
      <c r="BL55" s="1230"/>
      <c r="BM55" s="1230"/>
      <c r="BN55" s="1230"/>
      <c r="BO55" s="1230"/>
      <c r="BP55" s="1229">
        <v>38.5</v>
      </c>
      <c r="BQ55" s="1229"/>
      <c r="BR55" s="1229"/>
      <c r="BS55" s="1229"/>
      <c r="BT55" s="1229"/>
      <c r="BU55" s="1229"/>
      <c r="BV55" s="1229"/>
      <c r="BW55" s="1229"/>
      <c r="BX55" s="1229">
        <v>35.5</v>
      </c>
      <c r="BY55" s="1229"/>
      <c r="BZ55" s="1229"/>
      <c r="CA55" s="1229"/>
      <c r="CB55" s="1229"/>
      <c r="CC55" s="1229"/>
      <c r="CD55" s="1229"/>
      <c r="CE55" s="1229"/>
      <c r="CF55" s="1229">
        <v>13.5</v>
      </c>
      <c r="CG55" s="1229"/>
      <c r="CH55" s="1229"/>
      <c r="CI55" s="1229"/>
      <c r="CJ55" s="1229"/>
      <c r="CK55" s="1229"/>
      <c r="CL55" s="1229"/>
      <c r="CM55" s="1229"/>
      <c r="CN55" s="1229">
        <v>0</v>
      </c>
      <c r="CO55" s="1229"/>
      <c r="CP55" s="1229"/>
      <c r="CQ55" s="1229"/>
      <c r="CR55" s="1229"/>
      <c r="CS55" s="1229"/>
      <c r="CT55" s="1229"/>
      <c r="CU55" s="1229"/>
      <c r="CV55" s="1229">
        <v>0</v>
      </c>
      <c r="CW55" s="1229"/>
      <c r="CX55" s="1229"/>
      <c r="CY55" s="1229"/>
      <c r="CZ55" s="1229"/>
      <c r="DA55" s="1229"/>
      <c r="DB55" s="1229"/>
      <c r="DC55" s="1229"/>
    </row>
    <row r="56" spans="1:109" ht="13.2">
      <c r="A56" s="1258"/>
      <c r="B56" s="1223"/>
      <c r="G56" s="1234"/>
      <c r="H56" s="1234"/>
      <c r="I56" s="1234"/>
      <c r="J56" s="1234"/>
      <c r="K56" s="1237"/>
      <c r="L56" s="1237"/>
      <c r="M56" s="1237"/>
      <c r="N56" s="1237"/>
      <c r="AN56" s="1231"/>
      <c r="AO56" s="1231"/>
      <c r="AP56" s="1231"/>
      <c r="AQ56" s="1231"/>
      <c r="AR56" s="1231"/>
      <c r="AS56" s="1231"/>
      <c r="AT56" s="1231"/>
      <c r="AU56" s="1231"/>
      <c r="AV56" s="1231"/>
      <c r="AW56" s="1231"/>
      <c r="AX56" s="1231"/>
      <c r="AY56" s="1231"/>
      <c r="AZ56" s="1231"/>
      <c r="BA56" s="1231"/>
      <c r="BB56" s="1230"/>
      <c r="BC56" s="1230"/>
      <c r="BD56" s="1230"/>
      <c r="BE56" s="1230"/>
      <c r="BF56" s="1230"/>
      <c r="BG56" s="1230"/>
      <c r="BH56" s="1230"/>
      <c r="BI56" s="1230"/>
      <c r="BJ56" s="1230"/>
      <c r="BK56" s="1230"/>
      <c r="BL56" s="1230"/>
      <c r="BM56" s="1230"/>
      <c r="BN56" s="1230"/>
      <c r="BO56" s="1230"/>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1258" customFormat="1" ht="13.2">
      <c r="B57" s="1264"/>
      <c r="G57" s="1234"/>
      <c r="H57" s="1234"/>
      <c r="I57" s="1233"/>
      <c r="J57" s="1233"/>
      <c r="K57" s="1237"/>
      <c r="L57" s="1237"/>
      <c r="M57" s="1237"/>
      <c r="N57" s="1237"/>
      <c r="AM57" s="1222"/>
      <c r="AN57" s="1231"/>
      <c r="AO57" s="1231"/>
      <c r="AP57" s="1231"/>
      <c r="AQ57" s="1231"/>
      <c r="AR57" s="1231"/>
      <c r="AS57" s="1231"/>
      <c r="AT57" s="1231"/>
      <c r="AU57" s="1231"/>
      <c r="AV57" s="1231"/>
      <c r="AW57" s="1231"/>
      <c r="AX57" s="1231"/>
      <c r="AY57" s="1231"/>
      <c r="AZ57" s="1231"/>
      <c r="BA57" s="1231"/>
      <c r="BB57" s="1230" t="s">
        <v>616</v>
      </c>
      <c r="BC57" s="1230"/>
      <c r="BD57" s="1230"/>
      <c r="BE57" s="1230"/>
      <c r="BF57" s="1230"/>
      <c r="BG57" s="1230"/>
      <c r="BH57" s="1230"/>
      <c r="BI57" s="1230"/>
      <c r="BJ57" s="1230"/>
      <c r="BK57" s="1230"/>
      <c r="BL57" s="1230"/>
      <c r="BM57" s="1230"/>
      <c r="BN57" s="1230"/>
      <c r="BO57" s="1230"/>
      <c r="BP57" s="1229">
        <v>65.3</v>
      </c>
      <c r="BQ57" s="1229"/>
      <c r="BR57" s="1229"/>
      <c r="BS57" s="1229"/>
      <c r="BT57" s="1229"/>
      <c r="BU57" s="1229"/>
      <c r="BV57" s="1229"/>
      <c r="BW57" s="1229"/>
      <c r="BX57" s="1229">
        <v>66</v>
      </c>
      <c r="BY57" s="1229"/>
      <c r="BZ57" s="1229"/>
      <c r="CA57" s="1229"/>
      <c r="CB57" s="1229"/>
      <c r="CC57" s="1229"/>
      <c r="CD57" s="1229"/>
      <c r="CE57" s="1229"/>
      <c r="CF57" s="1229">
        <v>65.099999999999994</v>
      </c>
      <c r="CG57" s="1229"/>
      <c r="CH57" s="1229"/>
      <c r="CI57" s="1229"/>
      <c r="CJ57" s="1229"/>
      <c r="CK57" s="1229"/>
      <c r="CL57" s="1229"/>
      <c r="CM57" s="1229"/>
      <c r="CN57" s="1229">
        <v>64.3</v>
      </c>
      <c r="CO57" s="1229"/>
      <c r="CP57" s="1229"/>
      <c r="CQ57" s="1229"/>
      <c r="CR57" s="1229"/>
      <c r="CS57" s="1229"/>
      <c r="CT57" s="1229"/>
      <c r="CU57" s="1229"/>
      <c r="CV57" s="1229">
        <v>65.7</v>
      </c>
      <c r="CW57" s="1229"/>
      <c r="CX57" s="1229"/>
      <c r="CY57" s="1229"/>
      <c r="CZ57" s="1229"/>
      <c r="DA57" s="1229"/>
      <c r="DB57" s="1229"/>
      <c r="DC57" s="1229"/>
      <c r="DD57" s="1269"/>
      <c r="DE57" s="1264"/>
    </row>
    <row r="58" spans="1:109" s="1258" customFormat="1" ht="13.2">
      <c r="A58" s="1222"/>
      <c r="B58" s="1264"/>
      <c r="G58" s="1234"/>
      <c r="H58" s="1234"/>
      <c r="I58" s="1233"/>
      <c r="J58" s="1233"/>
      <c r="K58" s="1237"/>
      <c r="L58" s="1237"/>
      <c r="M58" s="1237"/>
      <c r="N58" s="1237"/>
      <c r="AM58" s="1222"/>
      <c r="AN58" s="1231"/>
      <c r="AO58" s="1231"/>
      <c r="AP58" s="1231"/>
      <c r="AQ58" s="1231"/>
      <c r="AR58" s="1231"/>
      <c r="AS58" s="1231"/>
      <c r="AT58" s="1231"/>
      <c r="AU58" s="1231"/>
      <c r="AV58" s="1231"/>
      <c r="AW58" s="1231"/>
      <c r="AX58" s="1231"/>
      <c r="AY58" s="1231"/>
      <c r="AZ58" s="1231"/>
      <c r="BA58" s="1231"/>
      <c r="BB58" s="1230"/>
      <c r="BC58" s="1230"/>
      <c r="BD58" s="1230"/>
      <c r="BE58" s="1230"/>
      <c r="BF58" s="1230"/>
      <c r="BG58" s="1230"/>
      <c r="BH58" s="1230"/>
      <c r="BI58" s="1230"/>
      <c r="BJ58" s="1230"/>
      <c r="BK58" s="1230"/>
      <c r="BL58" s="1230"/>
      <c r="BM58" s="1230"/>
      <c r="BN58" s="1230"/>
      <c r="BO58" s="1230"/>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1269"/>
      <c r="DE58" s="1264"/>
    </row>
    <row r="59" spans="1:109" s="1258" customFormat="1" ht="13.2">
      <c r="A59" s="1222"/>
      <c r="B59" s="1264"/>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4"/>
    </row>
    <row r="60" spans="1:109" s="1258" customFormat="1" ht="13.2">
      <c r="A60" s="1222"/>
      <c r="B60" s="1264"/>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4"/>
    </row>
    <row r="61" spans="1:109" s="1258" customFormat="1" ht="13.2">
      <c r="A61" s="1222"/>
      <c r="B61" s="1268"/>
      <c r="C61" s="1267"/>
      <c r="D61" s="1267"/>
      <c r="E61" s="1267"/>
      <c r="F61" s="1267"/>
      <c r="G61" s="1267"/>
      <c r="H61" s="1267"/>
      <c r="I61" s="1267"/>
      <c r="J61" s="1267"/>
      <c r="K61" s="1267"/>
      <c r="L61" s="1267"/>
      <c r="M61" s="1266"/>
      <c r="N61" s="1266"/>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6"/>
      <c r="AT61" s="1266"/>
      <c r="AU61" s="1267"/>
      <c r="AV61" s="1267"/>
      <c r="AW61" s="1267"/>
      <c r="AX61" s="1267"/>
      <c r="AY61" s="1267"/>
      <c r="AZ61" s="1267"/>
      <c r="BA61" s="1267"/>
      <c r="BB61" s="1267"/>
      <c r="BC61" s="1267"/>
      <c r="BD61" s="1267"/>
      <c r="BE61" s="1266"/>
      <c r="BF61" s="1266"/>
      <c r="BG61" s="1267"/>
      <c r="BH61" s="1267"/>
      <c r="BI61" s="1267"/>
      <c r="BJ61" s="1267"/>
      <c r="BK61" s="1267"/>
      <c r="BL61" s="1267"/>
      <c r="BM61" s="1267"/>
      <c r="BN61" s="1267"/>
      <c r="BO61" s="1267"/>
      <c r="BP61" s="1267"/>
      <c r="BQ61" s="1266"/>
      <c r="BR61" s="1266"/>
      <c r="BS61" s="1267"/>
      <c r="BT61" s="1267"/>
      <c r="BU61" s="1267"/>
      <c r="BV61" s="1267"/>
      <c r="BW61" s="1267"/>
      <c r="BX61" s="1267"/>
      <c r="BY61" s="1267"/>
      <c r="BZ61" s="1267"/>
      <c r="CA61" s="1267"/>
      <c r="CB61" s="1267"/>
      <c r="CC61" s="1266"/>
      <c r="CD61" s="1266"/>
      <c r="CE61" s="1267"/>
      <c r="CF61" s="1267"/>
      <c r="CG61" s="1267"/>
      <c r="CH61" s="1267"/>
      <c r="CI61" s="1267"/>
      <c r="CJ61" s="1267"/>
      <c r="CK61" s="1267"/>
      <c r="CL61" s="1267"/>
      <c r="CM61" s="1267"/>
      <c r="CN61" s="1267"/>
      <c r="CO61" s="1266"/>
      <c r="CP61" s="1266"/>
      <c r="CQ61" s="1267"/>
      <c r="CR61" s="1267"/>
      <c r="CS61" s="1267"/>
      <c r="CT61" s="1267"/>
      <c r="CU61" s="1267"/>
      <c r="CV61" s="1267"/>
      <c r="CW61" s="1267"/>
      <c r="CX61" s="1267"/>
      <c r="CY61" s="1267"/>
      <c r="CZ61" s="1267"/>
      <c r="DA61" s="1266"/>
      <c r="DB61" s="1266"/>
      <c r="DC61" s="1266"/>
      <c r="DD61" s="1265"/>
      <c r="DE61" s="1264"/>
    </row>
    <row r="62" spans="1:109" ht="13.2">
      <c r="B62" s="1263"/>
      <c r="C62" s="1263"/>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c r="CB62" s="1263"/>
      <c r="CC62" s="1263"/>
      <c r="CD62" s="1263"/>
      <c r="CE62" s="1263"/>
      <c r="CF62" s="1263"/>
      <c r="CG62" s="1263"/>
      <c r="CH62" s="1263"/>
      <c r="CI62" s="1263"/>
      <c r="CJ62" s="1263"/>
      <c r="CK62" s="1263"/>
      <c r="CL62" s="1263"/>
      <c r="CM62" s="1263"/>
      <c r="CN62" s="1263"/>
      <c r="CO62" s="1263"/>
      <c r="CP62" s="1263"/>
      <c r="CQ62" s="1263"/>
      <c r="CR62" s="1263"/>
      <c r="CS62" s="1263"/>
      <c r="CT62" s="1263"/>
      <c r="CU62" s="1263"/>
      <c r="CV62" s="1263"/>
      <c r="CW62" s="1263"/>
      <c r="CX62" s="1263"/>
      <c r="CY62" s="1263"/>
      <c r="CZ62" s="1263"/>
      <c r="DA62" s="1263"/>
      <c r="DB62" s="1263"/>
      <c r="DC62" s="1263"/>
      <c r="DD62" s="1263"/>
      <c r="DE62" s="1222"/>
    </row>
    <row r="63" spans="1:109" ht="16.2">
      <c r="B63" s="1262" t="s">
        <v>615</v>
      </c>
    </row>
    <row r="64" spans="1:109" ht="13.2">
      <c r="B64" s="1223"/>
      <c r="G64" s="1259"/>
      <c r="I64" s="1261"/>
      <c r="J64" s="1261"/>
      <c r="K64" s="1261"/>
      <c r="L64" s="1261"/>
      <c r="M64" s="1261"/>
      <c r="N64" s="1260"/>
      <c r="AM64" s="1259"/>
      <c r="AN64" s="1259" t="s">
        <v>614</v>
      </c>
      <c r="AP64" s="1258"/>
      <c r="AQ64" s="1258"/>
      <c r="AR64" s="1258"/>
      <c r="AY64" s="1259"/>
      <c r="BA64" s="1258"/>
      <c r="BB64" s="1258"/>
      <c r="BC64" s="1258"/>
      <c r="BK64" s="1259"/>
      <c r="BM64" s="1258"/>
      <c r="BN64" s="1258"/>
      <c r="BO64" s="1258"/>
      <c r="BW64" s="1259"/>
      <c r="BY64" s="1258"/>
      <c r="BZ64" s="1258"/>
      <c r="CA64" s="1258"/>
      <c r="CI64" s="1259"/>
      <c r="CK64" s="1258"/>
      <c r="CL64" s="1258"/>
      <c r="CM64" s="1258"/>
      <c r="CU64" s="1259"/>
      <c r="CW64" s="1258"/>
      <c r="CX64" s="1258"/>
      <c r="CY64" s="1258"/>
    </row>
    <row r="65" spans="2:107" ht="13.2">
      <c r="B65" s="1223"/>
      <c r="AN65" s="1257" t="s">
        <v>613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5"/>
    </row>
    <row r="66" spans="2:107" ht="13.2">
      <c r="B66" s="1223"/>
      <c r="AN66" s="1254"/>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2"/>
    </row>
    <row r="67" spans="2:107" ht="13.2">
      <c r="B67" s="1223"/>
      <c r="AN67" s="1254"/>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2"/>
    </row>
    <row r="68" spans="2:107" ht="13.2">
      <c r="B68" s="1223"/>
      <c r="AN68" s="1254"/>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2"/>
    </row>
    <row r="69" spans="2:107" ht="13.2">
      <c r="B69" s="1223"/>
      <c r="AN69" s="1251"/>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49"/>
    </row>
    <row r="70" spans="2:107" ht="13.2">
      <c r="B70" s="1223"/>
      <c r="H70" s="1248"/>
      <c r="I70" s="1248"/>
      <c r="J70" s="1246"/>
      <c r="K70" s="1246"/>
      <c r="L70" s="1245"/>
      <c r="M70" s="1246"/>
      <c r="N70" s="1245"/>
      <c r="AN70" s="1236"/>
      <c r="AO70" s="1236"/>
      <c r="AP70" s="1236"/>
      <c r="AZ70" s="1236"/>
      <c r="BA70" s="1236"/>
      <c r="BB70" s="1236"/>
      <c r="BL70" s="1236"/>
      <c r="BM70" s="1236"/>
      <c r="BN70" s="1236"/>
      <c r="BX70" s="1236"/>
      <c r="BY70" s="1236"/>
      <c r="BZ70" s="1236"/>
      <c r="CJ70" s="1236"/>
      <c r="CK70" s="1236"/>
      <c r="CL70" s="1236"/>
      <c r="CV70" s="1236"/>
      <c r="CW70" s="1236"/>
      <c r="CX70" s="1236"/>
    </row>
    <row r="71" spans="2:107" ht="13.2">
      <c r="B71" s="1223"/>
      <c r="G71" s="1244"/>
      <c r="I71" s="1247"/>
      <c r="J71" s="1246"/>
      <c r="K71" s="1246"/>
      <c r="L71" s="1245"/>
      <c r="M71" s="1246"/>
      <c r="N71" s="1245"/>
      <c r="AM71" s="1244"/>
      <c r="AN71" s="1222" t="s">
        <v>612</v>
      </c>
    </row>
    <row r="72" spans="2:107" ht="13.2">
      <c r="B72" s="1223"/>
      <c r="G72" s="1234"/>
      <c r="H72" s="1234"/>
      <c r="I72" s="1234"/>
      <c r="J72" s="1234"/>
      <c r="K72" s="1243"/>
      <c r="L72" s="1243"/>
      <c r="M72" s="1242"/>
      <c r="N72" s="1242"/>
      <c r="AN72" s="1241"/>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39"/>
      <c r="BP72" s="1231" t="s">
        <v>563</v>
      </c>
      <c r="BQ72" s="1231"/>
      <c r="BR72" s="1231"/>
      <c r="BS72" s="1231"/>
      <c r="BT72" s="1231"/>
      <c r="BU72" s="1231"/>
      <c r="BV72" s="1231"/>
      <c r="BW72" s="1231"/>
      <c r="BX72" s="1231" t="s">
        <v>564</v>
      </c>
      <c r="BY72" s="1231"/>
      <c r="BZ72" s="1231"/>
      <c r="CA72" s="1231"/>
      <c r="CB72" s="1231"/>
      <c r="CC72" s="1231"/>
      <c r="CD72" s="1231"/>
      <c r="CE72" s="1231"/>
      <c r="CF72" s="1231" t="s">
        <v>565</v>
      </c>
      <c r="CG72" s="1231"/>
      <c r="CH72" s="1231"/>
      <c r="CI72" s="1231"/>
      <c r="CJ72" s="1231"/>
      <c r="CK72" s="1231"/>
      <c r="CL72" s="1231"/>
      <c r="CM72" s="1231"/>
      <c r="CN72" s="1231" t="s">
        <v>566</v>
      </c>
      <c r="CO72" s="1231"/>
      <c r="CP72" s="1231"/>
      <c r="CQ72" s="1231"/>
      <c r="CR72" s="1231"/>
      <c r="CS72" s="1231"/>
      <c r="CT72" s="1231"/>
      <c r="CU72" s="1231"/>
      <c r="CV72" s="1231" t="s">
        <v>567</v>
      </c>
      <c r="CW72" s="1231"/>
      <c r="CX72" s="1231"/>
      <c r="CY72" s="1231"/>
      <c r="CZ72" s="1231"/>
      <c r="DA72" s="1231"/>
      <c r="DB72" s="1231"/>
      <c r="DC72" s="1231"/>
    </row>
    <row r="73" spans="2:107" ht="13.2">
      <c r="B73" s="1223"/>
      <c r="G73" s="1238"/>
      <c r="H73" s="1238"/>
      <c r="I73" s="1238"/>
      <c r="J73" s="1238"/>
      <c r="K73" s="1235"/>
      <c r="L73" s="1235"/>
      <c r="M73" s="1235"/>
      <c r="N73" s="1235"/>
      <c r="AM73" s="1236"/>
      <c r="AN73" s="1230" t="s">
        <v>611</v>
      </c>
      <c r="AO73" s="1230"/>
      <c r="AP73" s="1230"/>
      <c r="AQ73" s="1230"/>
      <c r="AR73" s="1230"/>
      <c r="AS73" s="1230"/>
      <c r="AT73" s="1230"/>
      <c r="AU73" s="1230"/>
      <c r="AV73" s="1230"/>
      <c r="AW73" s="1230"/>
      <c r="AX73" s="1230"/>
      <c r="AY73" s="1230"/>
      <c r="AZ73" s="1230"/>
      <c r="BA73" s="1230"/>
      <c r="BB73" s="1230" t="s">
        <v>609</v>
      </c>
      <c r="BC73" s="1230"/>
      <c r="BD73" s="1230"/>
      <c r="BE73" s="1230"/>
      <c r="BF73" s="1230"/>
      <c r="BG73" s="1230"/>
      <c r="BH73" s="1230"/>
      <c r="BI73" s="1230"/>
      <c r="BJ73" s="1230"/>
      <c r="BK73" s="1230"/>
      <c r="BL73" s="1230"/>
      <c r="BM73" s="1230"/>
      <c r="BN73" s="1230"/>
      <c r="BO73" s="1230"/>
      <c r="BP73" s="1229">
        <v>19.399999999999999</v>
      </c>
      <c r="BQ73" s="1229"/>
      <c r="BR73" s="1229"/>
      <c r="BS73" s="1229"/>
      <c r="BT73" s="1229"/>
      <c r="BU73" s="1229"/>
      <c r="BV73" s="1229"/>
      <c r="BW73" s="1229"/>
      <c r="BX73" s="1229">
        <v>9.4</v>
      </c>
      <c r="BY73" s="1229"/>
      <c r="BZ73" s="1229"/>
      <c r="CA73" s="1229"/>
      <c r="CB73" s="1229"/>
      <c r="CC73" s="1229"/>
      <c r="CD73" s="1229"/>
      <c r="CE73" s="1229"/>
      <c r="CF73" s="1229"/>
      <c r="CG73" s="1229"/>
      <c r="CH73" s="1229"/>
      <c r="CI73" s="1229"/>
      <c r="CJ73" s="1229"/>
      <c r="CK73" s="1229"/>
      <c r="CL73" s="1229"/>
      <c r="CM73" s="1229"/>
      <c r="CN73" s="1229"/>
      <c r="CO73" s="1229"/>
      <c r="CP73" s="1229"/>
      <c r="CQ73" s="1229"/>
      <c r="CR73" s="1229"/>
      <c r="CS73" s="1229"/>
      <c r="CT73" s="1229"/>
      <c r="CU73" s="1229"/>
      <c r="CV73" s="1229"/>
      <c r="CW73" s="1229"/>
      <c r="CX73" s="1229"/>
      <c r="CY73" s="1229"/>
      <c r="CZ73" s="1229"/>
      <c r="DA73" s="1229"/>
      <c r="DB73" s="1229"/>
      <c r="DC73" s="1229"/>
    </row>
    <row r="74" spans="2:107" ht="13.2">
      <c r="B74" s="1223"/>
      <c r="G74" s="1238"/>
      <c r="H74" s="1238"/>
      <c r="I74" s="1238"/>
      <c r="J74" s="1238"/>
      <c r="K74" s="1235"/>
      <c r="L74" s="1235"/>
      <c r="M74" s="1235"/>
      <c r="N74" s="1235"/>
      <c r="AM74" s="1236"/>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2">
      <c r="B75" s="1223"/>
      <c r="G75" s="1238"/>
      <c r="H75" s="1238"/>
      <c r="I75" s="1234"/>
      <c r="J75" s="1234"/>
      <c r="K75" s="1237"/>
      <c r="L75" s="1237"/>
      <c r="M75" s="1237"/>
      <c r="N75" s="1237"/>
      <c r="AM75" s="1236"/>
      <c r="AN75" s="1230"/>
      <c r="AO75" s="1230"/>
      <c r="AP75" s="1230"/>
      <c r="AQ75" s="1230"/>
      <c r="AR75" s="1230"/>
      <c r="AS75" s="1230"/>
      <c r="AT75" s="1230"/>
      <c r="AU75" s="1230"/>
      <c r="AV75" s="1230"/>
      <c r="AW75" s="1230"/>
      <c r="AX75" s="1230"/>
      <c r="AY75" s="1230"/>
      <c r="AZ75" s="1230"/>
      <c r="BA75" s="1230"/>
      <c r="BB75" s="1230" t="s">
        <v>608</v>
      </c>
      <c r="BC75" s="1230"/>
      <c r="BD75" s="1230"/>
      <c r="BE75" s="1230"/>
      <c r="BF75" s="1230"/>
      <c r="BG75" s="1230"/>
      <c r="BH75" s="1230"/>
      <c r="BI75" s="1230"/>
      <c r="BJ75" s="1230"/>
      <c r="BK75" s="1230"/>
      <c r="BL75" s="1230"/>
      <c r="BM75" s="1230"/>
      <c r="BN75" s="1230"/>
      <c r="BO75" s="1230"/>
      <c r="BP75" s="1229">
        <v>14.7</v>
      </c>
      <c r="BQ75" s="1229"/>
      <c r="BR75" s="1229"/>
      <c r="BS75" s="1229"/>
      <c r="BT75" s="1229"/>
      <c r="BU75" s="1229"/>
      <c r="BV75" s="1229"/>
      <c r="BW75" s="1229"/>
      <c r="BX75" s="1229">
        <v>14.4</v>
      </c>
      <c r="BY75" s="1229"/>
      <c r="BZ75" s="1229"/>
      <c r="CA75" s="1229"/>
      <c r="CB75" s="1229"/>
      <c r="CC75" s="1229"/>
      <c r="CD75" s="1229"/>
      <c r="CE75" s="1229"/>
      <c r="CF75" s="1229">
        <v>13.8</v>
      </c>
      <c r="CG75" s="1229"/>
      <c r="CH75" s="1229"/>
      <c r="CI75" s="1229"/>
      <c r="CJ75" s="1229"/>
      <c r="CK75" s="1229"/>
      <c r="CL75" s="1229"/>
      <c r="CM75" s="1229"/>
      <c r="CN75" s="1229">
        <v>13.2</v>
      </c>
      <c r="CO75" s="1229"/>
      <c r="CP75" s="1229"/>
      <c r="CQ75" s="1229"/>
      <c r="CR75" s="1229"/>
      <c r="CS75" s="1229"/>
      <c r="CT75" s="1229"/>
      <c r="CU75" s="1229"/>
      <c r="CV75" s="1229">
        <v>12.3</v>
      </c>
      <c r="CW75" s="1229"/>
      <c r="CX75" s="1229"/>
      <c r="CY75" s="1229"/>
      <c r="CZ75" s="1229"/>
      <c r="DA75" s="1229"/>
      <c r="DB75" s="1229"/>
      <c r="DC75" s="1229"/>
    </row>
    <row r="76" spans="2:107" ht="13.2">
      <c r="B76" s="1223"/>
      <c r="G76" s="1238"/>
      <c r="H76" s="1238"/>
      <c r="I76" s="1234"/>
      <c r="J76" s="1234"/>
      <c r="K76" s="1237"/>
      <c r="L76" s="1237"/>
      <c r="M76" s="1237"/>
      <c r="N76" s="1237"/>
      <c r="AM76" s="1236"/>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2">
      <c r="B77" s="1223"/>
      <c r="G77" s="1234"/>
      <c r="H77" s="1234"/>
      <c r="I77" s="1234"/>
      <c r="J77" s="1234"/>
      <c r="K77" s="1235"/>
      <c r="L77" s="1235"/>
      <c r="M77" s="1235"/>
      <c r="N77" s="1235"/>
      <c r="AN77" s="1231" t="s">
        <v>610</v>
      </c>
      <c r="AO77" s="1231"/>
      <c r="AP77" s="1231"/>
      <c r="AQ77" s="1231"/>
      <c r="AR77" s="1231"/>
      <c r="AS77" s="1231"/>
      <c r="AT77" s="1231"/>
      <c r="AU77" s="1231"/>
      <c r="AV77" s="1231"/>
      <c r="AW77" s="1231"/>
      <c r="AX77" s="1231"/>
      <c r="AY77" s="1231"/>
      <c r="AZ77" s="1231"/>
      <c r="BA77" s="1231"/>
      <c r="BB77" s="1230" t="s">
        <v>609</v>
      </c>
      <c r="BC77" s="1230"/>
      <c r="BD77" s="1230"/>
      <c r="BE77" s="1230"/>
      <c r="BF77" s="1230"/>
      <c r="BG77" s="1230"/>
      <c r="BH77" s="1230"/>
      <c r="BI77" s="1230"/>
      <c r="BJ77" s="1230"/>
      <c r="BK77" s="1230"/>
      <c r="BL77" s="1230"/>
      <c r="BM77" s="1230"/>
      <c r="BN77" s="1230"/>
      <c r="BO77" s="1230"/>
      <c r="BP77" s="1229">
        <v>38.5</v>
      </c>
      <c r="BQ77" s="1229"/>
      <c r="BR77" s="1229"/>
      <c r="BS77" s="1229"/>
      <c r="BT77" s="1229"/>
      <c r="BU77" s="1229"/>
      <c r="BV77" s="1229"/>
      <c r="BW77" s="1229"/>
      <c r="BX77" s="1229">
        <v>35.5</v>
      </c>
      <c r="BY77" s="1229"/>
      <c r="BZ77" s="1229"/>
      <c r="CA77" s="1229"/>
      <c r="CB77" s="1229"/>
      <c r="CC77" s="1229"/>
      <c r="CD77" s="1229"/>
      <c r="CE77" s="1229"/>
      <c r="CF77" s="1229">
        <v>13.5</v>
      </c>
      <c r="CG77" s="1229"/>
      <c r="CH77" s="1229"/>
      <c r="CI77" s="1229"/>
      <c r="CJ77" s="1229"/>
      <c r="CK77" s="1229"/>
      <c r="CL77" s="1229"/>
      <c r="CM77" s="1229"/>
      <c r="CN77" s="1229">
        <v>0</v>
      </c>
      <c r="CO77" s="1229"/>
      <c r="CP77" s="1229"/>
      <c r="CQ77" s="1229"/>
      <c r="CR77" s="1229"/>
      <c r="CS77" s="1229"/>
      <c r="CT77" s="1229"/>
      <c r="CU77" s="1229"/>
      <c r="CV77" s="1229">
        <v>0</v>
      </c>
      <c r="CW77" s="1229"/>
      <c r="CX77" s="1229"/>
      <c r="CY77" s="1229"/>
      <c r="CZ77" s="1229"/>
      <c r="DA77" s="1229"/>
      <c r="DB77" s="1229"/>
      <c r="DC77" s="1229"/>
    </row>
    <row r="78" spans="2:107" ht="13.2">
      <c r="B78" s="1223"/>
      <c r="G78" s="1234"/>
      <c r="H78" s="1234"/>
      <c r="I78" s="1234"/>
      <c r="J78" s="1234"/>
      <c r="K78" s="1235"/>
      <c r="L78" s="1235"/>
      <c r="M78" s="1235"/>
      <c r="N78" s="1235"/>
      <c r="AN78" s="1231"/>
      <c r="AO78" s="1231"/>
      <c r="AP78" s="1231"/>
      <c r="AQ78" s="1231"/>
      <c r="AR78" s="1231"/>
      <c r="AS78" s="1231"/>
      <c r="AT78" s="1231"/>
      <c r="AU78" s="1231"/>
      <c r="AV78" s="1231"/>
      <c r="AW78" s="1231"/>
      <c r="AX78" s="1231"/>
      <c r="AY78" s="1231"/>
      <c r="AZ78" s="1231"/>
      <c r="BA78" s="1231"/>
      <c r="BB78" s="1230"/>
      <c r="BC78" s="1230"/>
      <c r="BD78" s="1230"/>
      <c r="BE78" s="1230"/>
      <c r="BF78" s="1230"/>
      <c r="BG78" s="1230"/>
      <c r="BH78" s="1230"/>
      <c r="BI78" s="1230"/>
      <c r="BJ78" s="1230"/>
      <c r="BK78" s="1230"/>
      <c r="BL78" s="1230"/>
      <c r="BM78" s="1230"/>
      <c r="BN78" s="1230"/>
      <c r="BO78" s="1230"/>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2">
      <c r="B79" s="1223"/>
      <c r="G79" s="1234"/>
      <c r="H79" s="1234"/>
      <c r="I79" s="1233"/>
      <c r="J79" s="1233"/>
      <c r="K79" s="1232"/>
      <c r="L79" s="1232"/>
      <c r="M79" s="1232"/>
      <c r="N79" s="1232"/>
      <c r="AN79" s="1231"/>
      <c r="AO79" s="1231"/>
      <c r="AP79" s="1231"/>
      <c r="AQ79" s="1231"/>
      <c r="AR79" s="1231"/>
      <c r="AS79" s="1231"/>
      <c r="AT79" s="1231"/>
      <c r="AU79" s="1231"/>
      <c r="AV79" s="1231"/>
      <c r="AW79" s="1231"/>
      <c r="AX79" s="1231"/>
      <c r="AY79" s="1231"/>
      <c r="AZ79" s="1231"/>
      <c r="BA79" s="1231"/>
      <c r="BB79" s="1230" t="s">
        <v>608</v>
      </c>
      <c r="BC79" s="1230"/>
      <c r="BD79" s="1230"/>
      <c r="BE79" s="1230"/>
      <c r="BF79" s="1230"/>
      <c r="BG79" s="1230"/>
      <c r="BH79" s="1230"/>
      <c r="BI79" s="1230"/>
      <c r="BJ79" s="1230"/>
      <c r="BK79" s="1230"/>
      <c r="BL79" s="1230"/>
      <c r="BM79" s="1230"/>
      <c r="BN79" s="1230"/>
      <c r="BO79" s="1230"/>
      <c r="BP79" s="1229">
        <v>8.9</v>
      </c>
      <c r="BQ79" s="1229"/>
      <c r="BR79" s="1229"/>
      <c r="BS79" s="1229"/>
      <c r="BT79" s="1229"/>
      <c r="BU79" s="1229"/>
      <c r="BV79" s="1229"/>
      <c r="BW79" s="1229"/>
      <c r="BX79" s="1229">
        <v>8.8000000000000007</v>
      </c>
      <c r="BY79" s="1229"/>
      <c r="BZ79" s="1229"/>
      <c r="CA79" s="1229"/>
      <c r="CB79" s="1229"/>
      <c r="CC79" s="1229"/>
      <c r="CD79" s="1229"/>
      <c r="CE79" s="1229"/>
      <c r="CF79" s="1229">
        <v>8.3000000000000007</v>
      </c>
      <c r="CG79" s="1229"/>
      <c r="CH79" s="1229"/>
      <c r="CI79" s="1229"/>
      <c r="CJ79" s="1229"/>
      <c r="CK79" s="1229"/>
      <c r="CL79" s="1229"/>
      <c r="CM79" s="1229"/>
      <c r="CN79" s="1229">
        <v>8</v>
      </c>
      <c r="CO79" s="1229"/>
      <c r="CP79" s="1229"/>
      <c r="CQ79" s="1229"/>
      <c r="CR79" s="1229"/>
      <c r="CS79" s="1229"/>
      <c r="CT79" s="1229"/>
      <c r="CU79" s="1229"/>
      <c r="CV79" s="1229">
        <v>8.1</v>
      </c>
      <c r="CW79" s="1229"/>
      <c r="CX79" s="1229"/>
      <c r="CY79" s="1229"/>
      <c r="CZ79" s="1229"/>
      <c r="DA79" s="1229"/>
      <c r="DB79" s="1229"/>
      <c r="DC79" s="1229"/>
    </row>
    <row r="80" spans="2:107" ht="13.2">
      <c r="B80" s="1223"/>
      <c r="G80" s="1234"/>
      <c r="H80" s="1234"/>
      <c r="I80" s="1233"/>
      <c r="J80" s="1233"/>
      <c r="K80" s="1232"/>
      <c r="L80" s="1232"/>
      <c r="M80" s="1232"/>
      <c r="N80" s="1232"/>
      <c r="AN80" s="1231"/>
      <c r="AO80" s="1231"/>
      <c r="AP80" s="1231"/>
      <c r="AQ80" s="1231"/>
      <c r="AR80" s="1231"/>
      <c r="AS80" s="1231"/>
      <c r="AT80" s="1231"/>
      <c r="AU80" s="1231"/>
      <c r="AV80" s="1231"/>
      <c r="AW80" s="1231"/>
      <c r="AX80" s="1231"/>
      <c r="AY80" s="1231"/>
      <c r="AZ80" s="1231"/>
      <c r="BA80" s="1231"/>
      <c r="BB80" s="1230"/>
      <c r="BC80" s="1230"/>
      <c r="BD80" s="1230"/>
      <c r="BE80" s="1230"/>
      <c r="BF80" s="1230"/>
      <c r="BG80" s="1230"/>
      <c r="BH80" s="1230"/>
      <c r="BI80" s="1230"/>
      <c r="BJ80" s="1230"/>
      <c r="BK80" s="1230"/>
      <c r="BL80" s="1230"/>
      <c r="BM80" s="1230"/>
      <c r="BN80" s="1230"/>
      <c r="BO80" s="1230"/>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2">
      <c r="B81" s="1223"/>
    </row>
    <row r="82" spans="2:109" ht="16.2">
      <c r="B82" s="1223"/>
      <c r="K82" s="1228"/>
      <c r="L82" s="1228"/>
      <c r="M82" s="1228"/>
      <c r="N82" s="1228"/>
      <c r="AQ82" s="1228"/>
      <c r="AR82" s="1228"/>
      <c r="AS82" s="1228"/>
      <c r="AT82" s="1228"/>
      <c r="BC82" s="1228"/>
      <c r="BD82" s="1228"/>
      <c r="BE82" s="1228"/>
      <c r="BF82" s="1228"/>
      <c r="BO82" s="1228"/>
      <c r="BP82" s="1228"/>
      <c r="BQ82" s="1228"/>
      <c r="BR82" s="1228"/>
      <c r="CA82" s="1228"/>
      <c r="CB82" s="1228"/>
      <c r="CC82" s="1228"/>
      <c r="CD82" s="1228"/>
      <c r="CM82" s="1228"/>
      <c r="CN82" s="1228"/>
      <c r="CO82" s="1228"/>
      <c r="CP82" s="1228"/>
      <c r="CY82" s="1228"/>
      <c r="CZ82" s="1228"/>
      <c r="DA82" s="1228"/>
      <c r="DB82" s="1228"/>
      <c r="DC82" s="1228"/>
    </row>
    <row r="83" spans="2:109" ht="13.2">
      <c r="B83" s="1227"/>
      <c r="C83" s="1226"/>
      <c r="D83" s="1226"/>
      <c r="E83" s="1226"/>
      <c r="F83" s="1226"/>
      <c r="G83" s="1226"/>
      <c r="H83" s="1226"/>
      <c r="I83" s="1226"/>
      <c r="J83" s="1226"/>
      <c r="K83" s="1226"/>
      <c r="L83" s="1226"/>
      <c r="M83" s="1226"/>
      <c r="N83" s="1226"/>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6"/>
      <c r="AW83" s="1226"/>
      <c r="AX83" s="1226"/>
      <c r="AY83" s="1226"/>
      <c r="AZ83" s="1226"/>
      <c r="BA83" s="1226"/>
      <c r="BB83" s="1226"/>
      <c r="BC83" s="1226"/>
      <c r="BD83" s="1226"/>
      <c r="BE83" s="1226"/>
      <c r="BF83" s="1226"/>
      <c r="BG83" s="1226"/>
      <c r="BH83" s="1226"/>
      <c r="BI83" s="1226"/>
      <c r="BJ83" s="1226"/>
      <c r="BK83" s="1226"/>
      <c r="BL83" s="1226"/>
      <c r="BM83" s="1226"/>
      <c r="BN83" s="1226"/>
      <c r="BO83" s="1226"/>
      <c r="BP83" s="1226"/>
      <c r="BQ83" s="1226"/>
      <c r="BR83" s="1226"/>
      <c r="BS83" s="1226"/>
      <c r="BT83" s="1226"/>
      <c r="BU83" s="1226"/>
      <c r="BV83" s="1226"/>
      <c r="BW83" s="1226"/>
      <c r="BX83" s="1226"/>
      <c r="BY83" s="1226"/>
      <c r="BZ83" s="1226"/>
      <c r="CA83" s="1226"/>
      <c r="CB83" s="1226"/>
      <c r="CC83" s="1226"/>
      <c r="CD83" s="1226"/>
      <c r="CE83" s="1226"/>
      <c r="CF83" s="1226"/>
      <c r="CG83" s="1226"/>
      <c r="CH83" s="1226"/>
      <c r="CI83" s="1226"/>
      <c r="CJ83" s="1226"/>
      <c r="CK83" s="1226"/>
      <c r="CL83" s="1226"/>
      <c r="CM83" s="1226"/>
      <c r="CN83" s="1226"/>
      <c r="CO83" s="1226"/>
      <c r="CP83" s="1226"/>
      <c r="CQ83" s="1226"/>
      <c r="CR83" s="1226"/>
      <c r="CS83" s="1226"/>
      <c r="CT83" s="1226"/>
      <c r="CU83" s="1226"/>
      <c r="CV83" s="1226"/>
      <c r="CW83" s="1226"/>
      <c r="CX83" s="1226"/>
      <c r="CY83" s="1226"/>
      <c r="CZ83" s="1226"/>
      <c r="DA83" s="1226"/>
      <c r="DB83" s="1226"/>
      <c r="DC83" s="1226"/>
      <c r="DD83" s="1225"/>
    </row>
    <row r="84" spans="2:109" ht="13.2">
      <c r="DD84" s="1222"/>
      <c r="DE84" s="1222"/>
    </row>
    <row r="85" spans="2:109" ht="13.2">
      <c r="DD85" s="1222"/>
      <c r="DE85" s="1222"/>
    </row>
  </sheetData>
  <sheetProtection algorithmName="SHA-512" hashValue="hOgz6iAhY112FzDTcF+mkjEoRWnd5AxhXNPAmUwTejMEE3+wrUhd/51211wEVL/uvgQbPB2HhaXw5xoGkdiwvQ==" saltValue="0ywW5NQqGp+az4cyDiBYq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260" customWidth="1"/>
    <col min="35" max="122" width="2.44140625" style="259" customWidth="1"/>
    <col min="123" max="16384" width="2.441406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c r="S2" s="259"/>
      <c r="AH2" s="259"/>
    </row>
    <row r="3" spans="1: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row r="5" spans="1:34" ht="13.2"/>
    <row r="6" spans="1:34" ht="13.2"/>
    <row r="7" spans="1:34" ht="13.2"/>
    <row r="8" spans="1:34" ht="13.2"/>
    <row r="9" spans="1:34" ht="13.2">
      <c r="AH9" s="259"/>
    </row>
    <row r="10" spans="1:34" ht="13.2"/>
    <row r="11" spans="1:34" ht="13.2"/>
    <row r="12" spans="1:34" ht="13.2"/>
    <row r="13" spans="1:34" ht="13.2"/>
    <row r="14" spans="1:34" ht="13.2"/>
    <row r="15" spans="1:34" ht="13.2"/>
    <row r="16" spans="1: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510</v>
      </c>
    </row>
  </sheetData>
  <sheetProtection algorithmName="SHA-512" hashValue="OrC9kTa32whTCGxk+s+dIeLVmViYjYUcX+AUpU5iwk6XWVBbfqtMGjZZXbyv8zKLpbOCcAgoacMGhtZqvDiaJQ==" saltValue="u5foUGPwPBF3/DuW5JrF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4140625" style="260" customWidth="1"/>
    <col min="35" max="122" width="2.44140625" style="259" customWidth="1"/>
    <col min="123" max="16384" width="2.441406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c r="S2" s="259"/>
      <c r="AH2" s="259"/>
    </row>
    <row r="3" spans="2: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row r="5" spans="2:34" ht="13.2"/>
    <row r="6" spans="2:34" ht="13.2"/>
    <row r="7" spans="2:34" ht="13.2"/>
    <row r="8" spans="2:34" ht="13.2"/>
    <row r="9" spans="2:34" ht="13.2">
      <c r="AH9" s="259"/>
    </row>
    <row r="10" spans="2:34" ht="13.2"/>
    <row r="11" spans="2:34" ht="13.2"/>
    <row r="12" spans="2:34" ht="13.2"/>
    <row r="13" spans="2:34" ht="13.2"/>
    <row r="14" spans="2:34" ht="13.2"/>
    <row r="15" spans="2:34" ht="13.2"/>
    <row r="16" spans="2: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c r="AG59" s="259"/>
      <c r="AH59" s="259"/>
    </row>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510</v>
      </c>
    </row>
  </sheetData>
  <sheetProtection algorithmName="SHA-512" hashValue="w6wya2V4vXNJKyrm1yWXS5QXmlFXUgCco0siIKjK8cnjW2CrOxfVIJ+FpPJcUXaab75hiABd4dnxGAV4Ifc8Pg==" saltValue="qRA/T8SRCrWM4Y3LQbVbp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54</v>
      </c>
      <c r="E2" s="149"/>
      <c r="F2" s="150" t="s">
        <v>560</v>
      </c>
      <c r="G2" s="151"/>
      <c r="H2" s="152"/>
    </row>
    <row r="3" spans="1:8">
      <c r="A3" s="148" t="s">
        <v>553</v>
      </c>
      <c r="B3" s="153"/>
      <c r="C3" s="154"/>
      <c r="D3" s="155">
        <v>53690</v>
      </c>
      <c r="E3" s="156"/>
      <c r="F3" s="157">
        <v>96462</v>
      </c>
      <c r="G3" s="158"/>
      <c r="H3" s="159"/>
    </row>
    <row r="4" spans="1:8">
      <c r="A4" s="160"/>
      <c r="B4" s="161"/>
      <c r="C4" s="162"/>
      <c r="D4" s="163">
        <v>34738</v>
      </c>
      <c r="E4" s="164"/>
      <c r="F4" s="165">
        <v>39886</v>
      </c>
      <c r="G4" s="166"/>
      <c r="H4" s="167"/>
    </row>
    <row r="5" spans="1:8">
      <c r="A5" s="148" t="s">
        <v>555</v>
      </c>
      <c r="B5" s="153"/>
      <c r="C5" s="154"/>
      <c r="D5" s="155">
        <v>64185</v>
      </c>
      <c r="E5" s="156"/>
      <c r="F5" s="157">
        <v>83103</v>
      </c>
      <c r="G5" s="158"/>
      <c r="H5" s="159"/>
    </row>
    <row r="6" spans="1:8">
      <c r="A6" s="160"/>
      <c r="B6" s="161"/>
      <c r="C6" s="162"/>
      <c r="D6" s="163">
        <v>29224</v>
      </c>
      <c r="E6" s="164"/>
      <c r="F6" s="165">
        <v>41378</v>
      </c>
      <c r="G6" s="166"/>
      <c r="H6" s="167"/>
    </row>
    <row r="7" spans="1:8">
      <c r="A7" s="148" t="s">
        <v>556</v>
      </c>
      <c r="B7" s="153"/>
      <c r="C7" s="154"/>
      <c r="D7" s="155">
        <v>60537</v>
      </c>
      <c r="E7" s="156"/>
      <c r="F7" s="157">
        <v>84459</v>
      </c>
      <c r="G7" s="158"/>
      <c r="H7" s="159"/>
    </row>
    <row r="8" spans="1:8">
      <c r="A8" s="160"/>
      <c r="B8" s="161"/>
      <c r="C8" s="162"/>
      <c r="D8" s="163">
        <v>23437</v>
      </c>
      <c r="E8" s="164"/>
      <c r="F8" s="165">
        <v>47314</v>
      </c>
      <c r="G8" s="166"/>
      <c r="H8" s="167"/>
    </row>
    <row r="9" spans="1:8">
      <c r="A9" s="148" t="s">
        <v>557</v>
      </c>
      <c r="B9" s="153"/>
      <c r="C9" s="154"/>
      <c r="D9" s="155">
        <v>54478</v>
      </c>
      <c r="E9" s="156"/>
      <c r="F9" s="157">
        <v>74568</v>
      </c>
      <c r="G9" s="158"/>
      <c r="H9" s="159"/>
    </row>
    <row r="10" spans="1:8">
      <c r="A10" s="160"/>
      <c r="B10" s="161"/>
      <c r="C10" s="162"/>
      <c r="D10" s="163">
        <v>22932</v>
      </c>
      <c r="E10" s="164"/>
      <c r="F10" s="165">
        <v>42558</v>
      </c>
      <c r="G10" s="166"/>
      <c r="H10" s="167"/>
    </row>
    <row r="11" spans="1:8">
      <c r="A11" s="148" t="s">
        <v>558</v>
      </c>
      <c r="B11" s="153"/>
      <c r="C11" s="154"/>
      <c r="D11" s="155">
        <v>40986</v>
      </c>
      <c r="E11" s="156"/>
      <c r="F11" s="157">
        <v>73693</v>
      </c>
      <c r="G11" s="158"/>
      <c r="H11" s="159"/>
    </row>
    <row r="12" spans="1:8">
      <c r="A12" s="160"/>
      <c r="B12" s="161"/>
      <c r="C12" s="168"/>
      <c r="D12" s="163">
        <v>18265</v>
      </c>
      <c r="E12" s="164"/>
      <c r="F12" s="165">
        <v>44203</v>
      </c>
      <c r="G12" s="166"/>
      <c r="H12" s="167"/>
    </row>
    <row r="13" spans="1:8">
      <c r="A13" s="148"/>
      <c r="B13" s="153"/>
      <c r="C13" s="169"/>
      <c r="D13" s="170">
        <v>54775</v>
      </c>
      <c r="E13" s="171"/>
      <c r="F13" s="172">
        <v>82457</v>
      </c>
      <c r="G13" s="173"/>
      <c r="H13" s="159"/>
    </row>
    <row r="14" spans="1:8">
      <c r="A14" s="160"/>
      <c r="B14" s="161"/>
      <c r="C14" s="162"/>
      <c r="D14" s="163">
        <v>25719</v>
      </c>
      <c r="E14" s="164"/>
      <c r="F14" s="165">
        <v>43068</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6.68</v>
      </c>
      <c r="C19" s="174">
        <f>ROUND(VALUE(SUBSTITUTE(実質収支比率等に係る経年分析!G$48,"▲","-")),2)</f>
        <v>6.24</v>
      </c>
      <c r="D19" s="174">
        <f>ROUND(VALUE(SUBSTITUTE(実質収支比率等に係る経年分析!H$48,"▲","-")),2)</f>
        <v>7.54</v>
      </c>
      <c r="E19" s="174">
        <f>ROUND(VALUE(SUBSTITUTE(実質収支比率等に係る経年分析!I$48,"▲","-")),2)</f>
        <v>7</v>
      </c>
      <c r="F19" s="174">
        <f>ROUND(VALUE(SUBSTITUTE(実質収支比率等に係る経年分析!J$48,"▲","-")),2)</f>
        <v>5.32</v>
      </c>
    </row>
    <row r="20" spans="1:11">
      <c r="A20" s="174" t="s">
        <v>57</v>
      </c>
      <c r="B20" s="174">
        <f>ROUND(VALUE(SUBSTITUTE(実質収支比率等に係る経年分析!F$47,"▲","-")),2)</f>
        <v>41.57</v>
      </c>
      <c r="C20" s="174">
        <f>ROUND(VALUE(SUBSTITUTE(実質収支比率等に係る経年分析!G$47,"▲","-")),2)</f>
        <v>40.04</v>
      </c>
      <c r="D20" s="174">
        <f>ROUND(VALUE(SUBSTITUTE(実質収支比率等に係る経年分析!H$47,"▲","-")),2)</f>
        <v>39.29</v>
      </c>
      <c r="E20" s="174">
        <f>ROUND(VALUE(SUBSTITUTE(実質収支比率等に係る経年分析!I$47,"▲","-")),2)</f>
        <v>37.82</v>
      </c>
      <c r="F20" s="174">
        <f>ROUND(VALUE(SUBSTITUTE(実質収支比率等に係る経年分析!J$47,"▲","-")),2)</f>
        <v>42.62</v>
      </c>
    </row>
    <row r="21" spans="1:11">
      <c r="A21" s="174" t="s">
        <v>58</v>
      </c>
      <c r="B21" s="174">
        <f>IF(ISNUMBER(VALUE(SUBSTITUTE(実質収支比率等に係る経年分析!F$49,"▲","-"))),ROUND(VALUE(SUBSTITUTE(実質収支比率等に係る経年分析!F$49,"▲","-")),2),NA())</f>
        <v>-6.34</v>
      </c>
      <c r="C21" s="174">
        <f>IF(ISNUMBER(VALUE(SUBSTITUTE(実質収支比率等に係る経年分析!G$49,"▲","-"))),ROUND(VALUE(SUBSTITUTE(実質収支比率等に係る経年分析!G$49,"▲","-")),2),NA())</f>
        <v>-5.5</v>
      </c>
      <c r="D21" s="174">
        <f>IF(ISNUMBER(VALUE(SUBSTITUTE(実質収支比率等に係る経年分析!H$49,"▲","-"))),ROUND(VALUE(SUBSTITUTE(実質収支比率等に係る経年分析!H$49,"▲","-")),2),NA())</f>
        <v>-0.92</v>
      </c>
      <c r="E21" s="174">
        <f>IF(ISNUMBER(VALUE(SUBSTITUTE(実質収支比率等に係る経年分析!I$49,"▲","-"))),ROUND(VALUE(SUBSTITUTE(実質収支比率等に係る経年分析!I$49,"▲","-")),2),NA())</f>
        <v>-2.96</v>
      </c>
      <c r="F21" s="174">
        <f>IF(ISNUMBER(VALUE(SUBSTITUTE(実質収支比率等に係る経年分析!J$49,"▲","-"))),ROUND(VALUE(SUBSTITUTE(実質収支比率等に係る経年分析!J$49,"▲","-")),2),NA())</f>
        <v>-1.77</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国民健康保険診療施設特別会計（歯科勘定）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c r="A32" s="175" t="str">
        <f>IF(連結実質赤字比率に係る赤字・黒字の構成分析!C$38="",NA(),連結実質赤字比率に係る赤字・黒字の構成分析!C$38)</f>
        <v>国民健康保険診療施設特別会計（医科勘定）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0.65</v>
      </c>
    </row>
    <row r="33" spans="1:16">
      <c r="A33" s="175" t="str">
        <f>IF(連結実質赤字比率に係る赤字・黒字の構成分析!C$37="",NA(),連結実質赤字比率に係る赤字・黒字の構成分析!C$37)</f>
        <v>介護保険特別会計（介護保険事業勘定）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1.48</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3.31</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5.31</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772</v>
      </c>
      <c r="E42" s="176"/>
      <c r="F42" s="176"/>
      <c r="G42" s="176">
        <f>'実質公債費比率（分子）の構造'!L$52</f>
        <v>738</v>
      </c>
      <c r="H42" s="176"/>
      <c r="I42" s="176"/>
      <c r="J42" s="176">
        <f>'実質公債費比率（分子）の構造'!M$52</f>
        <v>699</v>
      </c>
      <c r="K42" s="176"/>
      <c r="L42" s="176"/>
      <c r="M42" s="176">
        <f>'実質公債費比率（分子）の構造'!N$52</f>
        <v>702</v>
      </c>
      <c r="N42" s="176"/>
      <c r="O42" s="176"/>
      <c r="P42" s="176">
        <f>'実質公債費比率（分子）の構造'!O$52</f>
        <v>694</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27</v>
      </c>
      <c r="C44" s="176"/>
      <c r="D44" s="176"/>
      <c r="E44" s="176">
        <f>'実質公債費比率（分子）の構造'!L$50</f>
        <v>28</v>
      </c>
      <c r="F44" s="176"/>
      <c r="G44" s="176"/>
      <c r="H44" s="176">
        <f>'実質公債費比率（分子）の構造'!M$50</f>
        <v>32</v>
      </c>
      <c r="I44" s="176"/>
      <c r="J44" s="176"/>
      <c r="K44" s="176">
        <f>'実質公債費比率（分子）の構造'!N$50</f>
        <v>33</v>
      </c>
      <c r="L44" s="176"/>
      <c r="M44" s="176"/>
      <c r="N44" s="176">
        <f>'実質公債費比率（分子）の構造'!O$50</f>
        <v>42</v>
      </c>
      <c r="O44" s="176"/>
      <c r="P44" s="176"/>
    </row>
    <row r="45" spans="1:16">
      <c r="A45" s="176" t="s">
        <v>68</v>
      </c>
      <c r="B45" s="176">
        <f>'実質公債費比率（分子）の構造'!K$49</f>
        <v>15</v>
      </c>
      <c r="C45" s="176"/>
      <c r="D45" s="176"/>
      <c r="E45" s="176">
        <f>'実質公債費比率（分子）の構造'!L$49</f>
        <v>15</v>
      </c>
      <c r="F45" s="176"/>
      <c r="G45" s="176"/>
      <c r="H45" s="176">
        <f>'実質公債費比率（分子）の構造'!M$49</f>
        <v>15</v>
      </c>
      <c r="I45" s="176"/>
      <c r="J45" s="176"/>
      <c r="K45" s="176">
        <f>'実質公債費比率（分子）の構造'!N$49</f>
        <v>16</v>
      </c>
      <c r="L45" s="176"/>
      <c r="M45" s="176"/>
      <c r="N45" s="176">
        <f>'実質公債費比率（分子）の構造'!O$49</f>
        <v>19</v>
      </c>
      <c r="O45" s="176"/>
      <c r="P45" s="176"/>
    </row>
    <row r="46" spans="1:16">
      <c r="A46" s="176" t="s">
        <v>69</v>
      </c>
      <c r="B46" s="176">
        <f>'実質公債費比率（分子）の構造'!K$48</f>
        <v>373</v>
      </c>
      <c r="C46" s="176"/>
      <c r="D46" s="176"/>
      <c r="E46" s="176">
        <f>'実質公債費比率（分子）の構造'!L$48</f>
        <v>404</v>
      </c>
      <c r="F46" s="176"/>
      <c r="G46" s="176"/>
      <c r="H46" s="176">
        <f>'実質公債費比率（分子）の構造'!M$48</f>
        <v>406</v>
      </c>
      <c r="I46" s="176"/>
      <c r="J46" s="176"/>
      <c r="K46" s="176">
        <f>'実質公債費比率（分子）の構造'!N$48</f>
        <v>386</v>
      </c>
      <c r="L46" s="176"/>
      <c r="M46" s="176"/>
      <c r="N46" s="176">
        <f>'実質公債費比率（分子）の構造'!O$48</f>
        <v>374</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986</v>
      </c>
      <c r="C49" s="176"/>
      <c r="D49" s="176"/>
      <c r="E49" s="176">
        <f>'実質公債費比率（分子）の構造'!L$45</f>
        <v>919</v>
      </c>
      <c r="F49" s="176"/>
      <c r="G49" s="176"/>
      <c r="H49" s="176">
        <f>'実質公債費比率（分子）の構造'!M$45</f>
        <v>859</v>
      </c>
      <c r="I49" s="176"/>
      <c r="J49" s="176"/>
      <c r="K49" s="176">
        <f>'実質公債費比率（分子）の構造'!N$45</f>
        <v>891</v>
      </c>
      <c r="L49" s="176"/>
      <c r="M49" s="176"/>
      <c r="N49" s="176">
        <f>'実質公債費比率（分子）の構造'!O$45</f>
        <v>822</v>
      </c>
      <c r="O49" s="176"/>
      <c r="P49" s="176"/>
    </row>
    <row r="50" spans="1:16">
      <c r="A50" s="176" t="s">
        <v>73</v>
      </c>
      <c r="B50" s="176" t="e">
        <f>NA()</f>
        <v>#N/A</v>
      </c>
      <c r="C50" s="176">
        <f>IF(ISNUMBER('実質公債費比率（分子）の構造'!K$53),'実質公債費比率（分子）の構造'!K$53,NA())</f>
        <v>629</v>
      </c>
      <c r="D50" s="176" t="e">
        <f>NA()</f>
        <v>#N/A</v>
      </c>
      <c r="E50" s="176" t="e">
        <f>NA()</f>
        <v>#N/A</v>
      </c>
      <c r="F50" s="176">
        <f>IF(ISNUMBER('実質公債費比率（分子）の構造'!L$53),'実質公債費比率（分子）の構造'!L$53,NA())</f>
        <v>628</v>
      </c>
      <c r="G50" s="176" t="e">
        <f>NA()</f>
        <v>#N/A</v>
      </c>
      <c r="H50" s="176" t="e">
        <f>NA()</f>
        <v>#N/A</v>
      </c>
      <c r="I50" s="176">
        <f>IF(ISNUMBER('実質公債費比率（分子）の構造'!M$53),'実質公債費比率（分子）の構造'!M$53,NA())</f>
        <v>613</v>
      </c>
      <c r="J50" s="176" t="e">
        <f>NA()</f>
        <v>#N/A</v>
      </c>
      <c r="K50" s="176" t="e">
        <f>NA()</f>
        <v>#N/A</v>
      </c>
      <c r="L50" s="176">
        <f>IF(ISNUMBER('実質公債費比率（分子）の構造'!N$53),'実質公債費比率（分子）の構造'!N$53,NA())</f>
        <v>624</v>
      </c>
      <c r="M50" s="176" t="e">
        <f>NA()</f>
        <v>#N/A</v>
      </c>
      <c r="N50" s="176" t="e">
        <f>NA()</f>
        <v>#N/A</v>
      </c>
      <c r="O50" s="176">
        <f>IF(ISNUMBER('実質公債費比率（分子）の構造'!O$53),'実質公債費比率（分子）の構造'!O$53,NA())</f>
        <v>563</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8900</v>
      </c>
      <c r="E56" s="175"/>
      <c r="F56" s="175"/>
      <c r="G56" s="175">
        <f>'将来負担比率（分子）の構造'!J$52</f>
        <v>8738</v>
      </c>
      <c r="H56" s="175"/>
      <c r="I56" s="175"/>
      <c r="J56" s="175">
        <f>'将来負担比率（分子）の構造'!K$52</f>
        <v>8601</v>
      </c>
      <c r="K56" s="175"/>
      <c r="L56" s="175"/>
      <c r="M56" s="175">
        <f>'将来負担比率（分子）の構造'!L$52</f>
        <v>8364</v>
      </c>
      <c r="N56" s="175"/>
      <c r="O56" s="175"/>
      <c r="P56" s="175">
        <f>'将来負担比率（分子）の構造'!M$52</f>
        <v>8034</v>
      </c>
    </row>
    <row r="57" spans="1:16">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f>'将来負担比率（分子）の構造'!M$51</f>
        <v>0</v>
      </c>
    </row>
    <row r="58" spans="1:16">
      <c r="A58" s="175" t="s">
        <v>43</v>
      </c>
      <c r="B58" s="175"/>
      <c r="C58" s="175"/>
      <c r="D58" s="175">
        <f>'将来負担比率（分子）の構造'!I$50</f>
        <v>3741</v>
      </c>
      <c r="E58" s="175"/>
      <c r="F58" s="175"/>
      <c r="G58" s="175">
        <f>'将来負担比率（分子）の構造'!J$50</f>
        <v>3740</v>
      </c>
      <c r="H58" s="175"/>
      <c r="I58" s="175"/>
      <c r="J58" s="175">
        <f>'将来負担比率（分子）の構造'!K$50</f>
        <v>3801</v>
      </c>
      <c r="K58" s="175"/>
      <c r="L58" s="175"/>
      <c r="M58" s="175">
        <f>'将来負担比率（分子）の構造'!L$50</f>
        <v>4083</v>
      </c>
      <c r="N58" s="175"/>
      <c r="O58" s="175"/>
      <c r="P58" s="175">
        <f>'将来負担比率（分子）の構造'!M$50</f>
        <v>4569</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1435</v>
      </c>
      <c r="C62" s="175"/>
      <c r="D62" s="175"/>
      <c r="E62" s="175">
        <f>'将来負担比率（分子）の構造'!J$45</f>
        <v>1376</v>
      </c>
      <c r="F62" s="175"/>
      <c r="G62" s="175"/>
      <c r="H62" s="175">
        <f>'将来負担比率（分子）の構造'!K$45</f>
        <v>1337</v>
      </c>
      <c r="I62" s="175"/>
      <c r="J62" s="175"/>
      <c r="K62" s="175">
        <f>'将来負担比率（分子）の構造'!L$45</f>
        <v>1328</v>
      </c>
      <c r="L62" s="175"/>
      <c r="M62" s="175"/>
      <c r="N62" s="175">
        <f>'将来負担比率（分子）の構造'!M$45</f>
        <v>1299</v>
      </c>
      <c r="O62" s="175"/>
      <c r="P62" s="175"/>
    </row>
    <row r="63" spans="1:16">
      <c r="A63" s="175" t="s">
        <v>36</v>
      </c>
      <c r="B63" s="175">
        <f>'将来負担比率（分子）の構造'!I$44</f>
        <v>205</v>
      </c>
      <c r="C63" s="175"/>
      <c r="D63" s="175"/>
      <c r="E63" s="175">
        <f>'将来負担比率（分子）の構造'!J$44</f>
        <v>218</v>
      </c>
      <c r="F63" s="175"/>
      <c r="G63" s="175"/>
      <c r="H63" s="175">
        <f>'将来負担比率（分子）の構造'!K$44</f>
        <v>212</v>
      </c>
      <c r="I63" s="175"/>
      <c r="J63" s="175"/>
      <c r="K63" s="175">
        <f>'将来負担比率（分子）の構造'!L$44</f>
        <v>205</v>
      </c>
      <c r="L63" s="175"/>
      <c r="M63" s="175"/>
      <c r="N63" s="175">
        <f>'将来負担比率（分子）の構造'!M$44</f>
        <v>190</v>
      </c>
      <c r="O63" s="175"/>
      <c r="P63" s="175"/>
    </row>
    <row r="64" spans="1:16">
      <c r="A64" s="175" t="s">
        <v>35</v>
      </c>
      <c r="B64" s="175">
        <f>'将来負担比率（分子）の構造'!I$43</f>
        <v>4419</v>
      </c>
      <c r="C64" s="175"/>
      <c r="D64" s="175"/>
      <c r="E64" s="175">
        <f>'将来負担比率（分子）の構造'!J$43</f>
        <v>4212</v>
      </c>
      <c r="F64" s="175"/>
      <c r="G64" s="175"/>
      <c r="H64" s="175">
        <f>'将来負担比率（分子）の構造'!K$43</f>
        <v>3774</v>
      </c>
      <c r="I64" s="175"/>
      <c r="J64" s="175"/>
      <c r="K64" s="175">
        <f>'将来負担比率（分子）の構造'!L$43</f>
        <v>3282</v>
      </c>
      <c r="L64" s="175"/>
      <c r="M64" s="175"/>
      <c r="N64" s="175">
        <f>'将来負担比率（分子）の構造'!M$43</f>
        <v>3196</v>
      </c>
      <c r="O64" s="175"/>
      <c r="P64" s="175"/>
    </row>
    <row r="65" spans="1:16">
      <c r="A65" s="175" t="s">
        <v>34</v>
      </c>
      <c r="B65" s="175">
        <f>'将来負担比率（分子）の構造'!I$42</f>
        <v>31</v>
      </c>
      <c r="C65" s="175"/>
      <c r="D65" s="175"/>
      <c r="E65" s="175">
        <f>'将来負担比率（分子）の構造'!J$42</f>
        <v>27</v>
      </c>
      <c r="F65" s="175"/>
      <c r="G65" s="175"/>
      <c r="H65" s="175">
        <f>'将来負担比率（分子）の構造'!K$42</f>
        <v>23</v>
      </c>
      <c r="I65" s="175"/>
      <c r="J65" s="175"/>
      <c r="K65" s="175">
        <f>'将来負担比率（分子）の構造'!L$42</f>
        <v>21</v>
      </c>
      <c r="L65" s="175"/>
      <c r="M65" s="175"/>
      <c r="N65" s="175">
        <f>'将来負担比率（分子）の構造'!M$42</f>
        <v>18</v>
      </c>
      <c r="O65" s="175"/>
      <c r="P65" s="175"/>
    </row>
    <row r="66" spans="1:16">
      <c r="A66" s="175" t="s">
        <v>33</v>
      </c>
      <c r="B66" s="175">
        <f>'将来負担比率（分子）の構造'!I$41</f>
        <v>7407</v>
      </c>
      <c r="C66" s="175"/>
      <c r="D66" s="175"/>
      <c r="E66" s="175">
        <f>'将来負担比率（分子）の構造'!J$41</f>
        <v>7066</v>
      </c>
      <c r="F66" s="175"/>
      <c r="G66" s="175"/>
      <c r="H66" s="175">
        <f>'将来負担比率（分子）の構造'!K$41</f>
        <v>7024</v>
      </c>
      <c r="I66" s="175"/>
      <c r="J66" s="175"/>
      <c r="K66" s="175">
        <f>'将来負担比率（分子）の構造'!L$41</f>
        <v>6825</v>
      </c>
      <c r="L66" s="175"/>
      <c r="M66" s="175"/>
      <c r="N66" s="175">
        <f>'将来負担比率（分子）の構造'!M$41</f>
        <v>6500</v>
      </c>
      <c r="O66" s="175"/>
      <c r="P66" s="175"/>
    </row>
    <row r="67" spans="1:16">
      <c r="A67" s="175" t="s">
        <v>77</v>
      </c>
      <c r="B67" s="175" t="e">
        <f>NA()</f>
        <v>#N/A</v>
      </c>
      <c r="C67" s="175">
        <f>IF(ISNUMBER('将来負担比率（分子）の構造'!I$53), IF('将来負担比率（分子）の構造'!I$53 &lt; 0, 0, '将来負担比率（分子）の構造'!I$53), NA())</f>
        <v>857</v>
      </c>
      <c r="D67" s="175" t="e">
        <f>NA()</f>
        <v>#N/A</v>
      </c>
      <c r="E67" s="175" t="e">
        <f>NA()</f>
        <v>#N/A</v>
      </c>
      <c r="F67" s="175">
        <f>IF(ISNUMBER('将来負担比率（分子）の構造'!J$53), IF('将来負担比率（分子）の構造'!J$53 &lt; 0, 0, '将来負担比率（分子）の構造'!J$53), NA())</f>
        <v>420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2112</v>
      </c>
      <c r="C72" s="179">
        <f>基金残高に係る経年分析!G55</f>
        <v>2159</v>
      </c>
      <c r="D72" s="179">
        <f>基金残高に係る経年分析!H55</f>
        <v>2365</v>
      </c>
    </row>
    <row r="73" spans="1:16">
      <c r="A73" s="178" t="s">
        <v>80</v>
      </c>
      <c r="B73" s="179">
        <f>基金残高に係る経年分析!F56</f>
        <v>351</v>
      </c>
      <c r="C73" s="179">
        <f>基金残高に係る経年分析!G56</f>
        <v>351</v>
      </c>
      <c r="D73" s="179">
        <f>基金残高に係る経年分析!H56</f>
        <v>450</v>
      </c>
    </row>
    <row r="74" spans="1:16">
      <c r="A74" s="178" t="s">
        <v>81</v>
      </c>
      <c r="B74" s="179">
        <f>基金残高に係る経年分析!F57</f>
        <v>813</v>
      </c>
      <c r="C74" s="179">
        <f>基金残高に係る経年分析!G57</f>
        <v>1080</v>
      </c>
      <c r="D74" s="179">
        <f>基金残高に係る経年分析!H57</f>
        <v>1253</v>
      </c>
    </row>
  </sheetData>
  <sheetProtection algorithmName="SHA-512" hashValue="59J4zOwU/WWZU+LT7xI9gQQ87LPfMViLkiQqQo0zchNSIRDlaufmaJetl1uV+zZBVHYOa2AzFiKNM3zaOAY63Q==" saltValue="jwvek6mX0tDPMQ8B6m/A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山崎哲平</cp:lastModifiedBy>
  <dcterms:created xsi:type="dcterms:W3CDTF">2024-03-14T01:01:46Z</dcterms:created>
  <dcterms:modified xsi:type="dcterms:W3CDTF">2024-09-30T14:03:03Z</dcterms:modified>
  <cp:category/>
</cp:coreProperties>
</file>