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lg\各課フォルダ\財政課\02　財政管理\04　財政状況調査\11　財政状況資料集\H30（H29決算）\"/>
    </mc:Choice>
  </mc:AlternateContent>
  <bookViews>
    <workbookView xWindow="0" yWindow="0" windowWidth="15360" windowHeight="7635"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E35" i="10"/>
  <c r="AM35" i="10"/>
  <c r="U35" i="10"/>
  <c r="C35" i="10"/>
  <c r="BW34" i="10"/>
  <c r="BW35"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<sst xmlns="http://schemas.openxmlformats.org/spreadsheetml/2006/main" count="1022" uniqueCount="581">
  <si>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</si>
  <si>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</si>
  <si>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</si>
  <si>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</si>
  <si>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</si>
  <si>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</si>
  <si>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</si>
  <si>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</si>
  <si>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</si>
  <si>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</si>
  <si>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</si>
  <si>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</si>
  <si>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</si>
  <si>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</si>
  <si>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</si>
  <si>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</si>
  <si>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</si>
  <si>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</si>
  <si>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</si>
  <si>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</si>
  <si>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</si>
  <si>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</si>
  <si>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</si>
  <si>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</si>
  <si>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</si>
  <si>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</si>
  <si>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</si>
  <si>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</si>
  <si>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</si>
  <si>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</si>
  <si>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</si>
  <si>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</si>
  <si>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</si>
  <si>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</si>
  <si>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</si>
  <si>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</si>
  <si>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</si>
  <si>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</si>
  <si>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</si>
  <si>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</si>
  <si>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</si>
  <si>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</si>
  <si>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</si>
  <si>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</si>
  <si>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</si>
  <si>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</si>
  <si>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</si>
  <si>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</si>
  <si>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</si>
  <si>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</si>
  <si>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</si>
  <si>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</si>
  <si>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</si>
  <si>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</si>
  <si>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</si>
  <si>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</si>
  <si>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</si>
  <si>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</si>
  <si>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</si>
  <si>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</si>
  <si>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</si>
  <si>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</si>
  <si>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</si>
  <si>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</si>
  <si>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</si>
  <si>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</si>
  <si>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</si>
  <si>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</si>
  <si>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</si>
  <si>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</si>
  <si>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</si>
  <si>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</si>
  <si>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</si>
  <si>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</si>
  <si>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</si>
  <si>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</si>
  <si>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</si>
  <si>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</si>
  <si>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</si>
  <si>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</si>
  <si>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</si>
  <si>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</si>
  <si>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</si>
  <si>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</si>
  <si>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</si>
  <si>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</si>
  <si>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</si>
  <si>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</si>
  <si>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</si>
  <si>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</si>
  <si>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</si>
  <si>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</si>
  <si>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金ケ崎町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</si>
  <si>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</si>
  <si>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</si>
  <si>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</si>
  <si>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</si>
  <si>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</si>
  <si>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</si>
  <si>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</si>
  <si>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</si>
  <si>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</si>
  <si>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</si>
  <si>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</si>
  <si>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</si>
  <si>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</si>
  <si>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</si>
  <si>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</si>
  <si>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</si>
  <si>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</si>
  <si>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</si>
  <si>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</si>
  <si>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</si>
  <si>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</si>
  <si>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</si>
  <si>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</si>
  <si>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</si>
  <si>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</si>
  <si>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</si>
  <si>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</si>
  <si>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</si>
  <si>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</si>
  <si>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</si>
  <si>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</si>
  <si>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</si>
  <si>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</si>
  <si>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</si>
  <si>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</si>
  <si>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</si>
  <si>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</si>
  <si>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</si>
  <si>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</si>
  <si>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</si>
  <si>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</si>
  <si>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</si>
  <si>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</si>
  <si>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</si>
  <si>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</si>
  <si>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</si>
  <si>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</si>
  <si>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</si>
  <si>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</si>
  <si>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</si>
  <si>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</si>
  <si>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</si>
  <si>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</si>
  <si>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</si>
  <si>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</si>
  <si>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</si>
  <si>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</si>
  <si>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</si>
  <si>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</si>
  <si>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</si>
  <si>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</si>
  <si>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</si>
  <si>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</si>
  <si>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</si>
  <si>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</si>
  <si>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</si>
  <si>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</si>
  <si>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</si>
  <si>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</si>
  <si>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</si>
  <si>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</si>
  <si>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</si>
  <si>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</si>
  <si>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</si>
  <si>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</si>
  <si>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</si>
  <si>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</si>
  <si>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</si>
  <si>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</si>
  <si>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</si>
  <si>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</si>
  <si>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</si>
  <si>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</si>
  <si>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</si>
  <si>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</si>
  <si>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</si>
  <si>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</si>
  <si>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</si>
  <si>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</si>
  <si>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</si>
  <si>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</si>
  <si>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</si>
  <si>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</si>
  <si>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</si>
  <si>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</si>
  <si>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</si>
  <si>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</si>
  <si>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</si>
  <si>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</si>
  <si>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</si>
  <si>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</si>
  <si>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</si>
  <si>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</si>
  <si>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</si>
  <si>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</si>
  <si>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</si>
  <si>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</si>
  <si>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</si>
  <si>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</si>
  <si>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</si>
  <si>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</si>
  <si>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</si>
  <si>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</si>
  <si>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</si>
  <si>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</si>
  <si>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</si>
  <si>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</si>
  <si>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</si>
  <si>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岩手県金ケ崎町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</si>
  <si>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</si>
  <si>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</si>
  <si>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</si>
  <si>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</si>
  <si>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</si>
  <si>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</si>
  <si>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</si>
  <si>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</si>
  <si>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</si>
  <si>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</si>
  <si>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</si>
  <si>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</si>
  <si>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</si>
  <si>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</si>
  <si>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</si>
  <si>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</si>
  <si>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</si>
  <si>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</si>
  <si>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</si>
  <si>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</si>
  <si>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</si>
  <si>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</si>
  <si>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</si>
  <si>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</si>
  <si>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</si>
  <si>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</si>
  <si>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</si>
  <si>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</si>
  <si>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</si>
  <si>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</si>
  <si>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</si>
  <si>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</si>
  <si>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</si>
  <si>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</si>
  <si>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</si>
  <si>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</si>
  <si>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</si>
  <si>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</si>
  <si>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</si>
  <si>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</si>
  <si>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</si>
  <si>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</si>
  <si>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</si>
  <si>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</si>
  <si>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</si>
  <si>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</si>
  <si>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</si>
  <si>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</si>
  <si>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</si>
  <si>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</si>
  <si>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</si>
  <si>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</si>
  <si>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</si>
  <si>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</si>
  <si>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</si>
  <si>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</si>
  <si>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</si>
  <si>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</si>
  <si>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</si>
  <si>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</si>
  <si>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</si>
  <si>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</si>
  <si>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</si>
  <si>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</si>
  <si>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</si>
  <si>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</si>
  <si>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</si>
  <si>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</si>
  <si>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</si>
  <si>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</si>
  <si>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</si>
  <si>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</si>
  <si>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</si>
  <si>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</si>
  <si>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</si>
  <si>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</si>
  <si>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</si>
  <si>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</si>
  <si>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</si>
  <si>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</si>
  <si>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</si>
  <si>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</si>
  <si>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</si>
  <si>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</si>
  <si>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</si>
  <si>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</si>
  <si>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</si>
  <si>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</si>
  <si>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</si>
  <si>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</si>
  <si>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</si>
  <si>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</si>
  <si>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</si>
  <si>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</si>
  <si>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</si>
  <si>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</si>
  <si>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</si>
  <si>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</si>
  <si>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</si>
  <si>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</si>
  <si>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</si>
  <si>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</si>
  <si>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</si>
  <si>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</si>
  <si>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</si>
  <si>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</si>
  <si>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</si>
  <si>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</si>
  <si>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</si>
  <si>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</si>
  <si>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</si>
  <si>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</si>
  <si>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</si>
  <si>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</si>
  <si>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</si>
  <si>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</si>
  <si>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</si>
  <si>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</si>
  <si>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</si>
  <si>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</si>
  <si>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</si>
  <si>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</si>
  <si>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</si>
  <si>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</si>
  <si>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</si>
  <si>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</si>
  <si>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</si>
  <si>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</si>
  <si>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</si>
  <si>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</si>
  <si>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</si>
  <si>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</si>
  <si>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</si>
  <si>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</si>
  <si>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</si>
  <si>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</si>
  <si>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</si>
  <si>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</si>
  <si>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</si>
  <si>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</si>
  <si>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</si>
  <si>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</si>
  <si>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</si>
  <si>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</si>
  <si>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</si>
  <si>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</si>
  <si>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</si>
  <si>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</si>
  <si>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</si>
  <si>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</si>
  <si>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岩手県金ケ崎町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</si>
  <si>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</si>
  <si>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</si>
  <si>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</si>
  <si>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</si>
  <si>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</si>
  <si>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</si>
  <si>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</si>
  <si>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</si>
  <si>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</si>
  <si>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</si>
  <si>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</si>
  <si>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</si>
  <si>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</si>
  <si>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</si>
  <si>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</si>
  <si>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</si>
  <si>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</si>
  <si>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</si>
  <si>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</si>
  <si>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</si>
  <si>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</si>
  <si>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</si>
  <si>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</si>
  <si>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</si>
  <si>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</si>
  <si>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</si>
  <si>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</si>
  <si>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</si>
  <si>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</si>
  <si>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</si>
  <si>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</si>
  <si>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</si>
  <si>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</si>
  <si>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</si>
  <si>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訪問看護ステーション事業特別会計</t>
    <phoneticPr fontId="5"/>
  </si>
  <si>
    <t>介護保険特別会計（介護保険事業勘定）</t>
    <phoneticPr fontId="5"/>
  </si>
  <si>
    <t>介護保険特別会計（介護サービス事業勘定）</t>
    <phoneticPr fontId="5"/>
  </si>
  <si>
    <t>国民健康保険診療施設特別会計（医科勘定）</t>
    <phoneticPr fontId="5"/>
  </si>
  <si>
    <t>国民健康保険診療施設特別会計（歯科勘定）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</si>
  <si>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</si>
  <si>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</si>
  <si>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</si>
  <si>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</si>
  <si>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</si>
  <si>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</si>
  <si>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</si>
  <si>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</si>
  <si>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</si>
  <si>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</si>
  <si>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</si>
  <si>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</si>
  <si>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</si>
  <si>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</si>
  <si>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</si>
  <si>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</si>
  <si>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</si>
  <si>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</si>
  <si>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</si>
  <si>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</si>
  <si>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</si>
  <si>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</si>
  <si>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</si>
  <si>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</si>
  <si>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</si>
  <si>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</si>
  <si>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</si>
  <si>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</si>
  <si>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</si>
  <si>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</si>
  <si>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</si>
  <si>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</si>
  <si>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</si>
  <si>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</si>
  <si>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</si>
  <si>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</si>
  <si>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</si>
  <si>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</si>
  <si>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</si>
  <si>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</si>
  <si>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</si>
  <si>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</si>
  <si>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</si>
  <si>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</si>
  <si>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</si>
  <si>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</si>
  <si>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</si>
  <si>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</si>
  <si>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</si>
  <si>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</si>
  <si>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</si>
  <si>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</si>
  <si>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</si>
  <si>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</si>
  <si>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</si>
  <si>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</si>
  <si>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</si>
  <si>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</si>
  <si>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</si>
  <si>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</si>
  <si>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</si>
  <si>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</si>
  <si>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</si>
  <si>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</si>
  <si>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</si>
  <si>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</si>
  <si>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国民健康保険診療施設特別会計（医科勘定）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</si>
  <si>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</si>
  <si>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介護保険特別会計（介護サービス事業勘定）</t>
    <phoneticPr fontId="5"/>
  </si>
  <si>
    <t>(Ｆ)</t>
    <phoneticPr fontId="5"/>
  </si>
  <si>
    <t>国民健康保険診療施設特別会計（歯科勘定）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</si>
  <si>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</si>
  <si>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</si>
  <si>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</si>
  <si>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</si>
  <si>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</si>
  <si>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</si>
  <si>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</si>
  <si>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</si>
  <si>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</si>
  <si>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</si>
  <si>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</si>
  <si>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</si>
  <si>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</si>
  <si>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</si>
  <si>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</si>
  <si>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</si>
  <si>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</si>
  <si>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</si>
  <si>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</si>
  <si>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</si>
  <si>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</si>
  <si>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</si>
  <si>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</si>
  <si>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</si>
  <si>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</si>
  <si>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</si>
  <si>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</si>
  <si>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</si>
  <si>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</si>
  <si>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</si>
  <si>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</si>
  <si>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</si>
  <si>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</si>
  <si>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</si>
  <si>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</si>
  <si>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</si>
  <si>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</si>
  <si>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</si>
  <si>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</si>
  <si>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</si>
  <si>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</si>
  <si>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</si>
  <si>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</si>
  <si>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</si>
  <si>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</si>
  <si>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</si>
  <si>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</si>
  <si>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</si>
  <si>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</si>
  <si>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</si>
  <si>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</si>
  <si>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</si>
  <si>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</si>
  <si>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</si>
  <si>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</si>
  <si>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</si>
  <si>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</si>
  <si>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</si>
  <si>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</si>
  <si>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</si>
  <si>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</si>
  <si>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</si>
  <si>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</si>
  <si>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</si>
  <si>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</si>
  <si>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</si>
  <si>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</si>
  <si>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</si>
  <si>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</si>
  <si>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</si>
  <si>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</si>
  <si>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</si>
  <si>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</si>
  <si>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</si>
  <si>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</si>
  <si>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</si>
  <si>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</si>
  <si>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</si>
  <si>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</si>
  <si>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</si>
  <si>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</si>
  <si>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</si>
  <si>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</si>
  <si>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</si>
  <si>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9.89</t>
  </si>
  <si>
    <t>▲ 1.96</t>
  </si>
  <si>
    <t>▲ 3.70</t>
  </si>
  <si>
    <t>一般会計</t>
  </si>
  <si>
    <t>水道事業会計</t>
  </si>
  <si>
    <t>国民健康保険特別会計</t>
  </si>
  <si>
    <t>下水道事業会計</t>
  </si>
  <si>
    <t>介護保険特別会計（介護保険事業勘定）</t>
  </si>
  <si>
    <t>国民健康保険診療施設特別会計（医科勘定）</t>
  </si>
  <si>
    <t>国民健康保険診療施設特別会計（歯科勘定）</t>
  </si>
  <si>
    <t>訪問看護ステーション事業特別会計</t>
  </si>
  <si>
    <t>その他会計（赤字）</t>
  </si>
  <si>
    <t>その他会計（黒字）</t>
  </si>
  <si>
    <t>金ケ崎福祉フロンティア</t>
    <rPh sb="0" eb="3">
      <t>カネガサキ</t>
    </rPh>
    <rPh sb="3" eb="5">
      <t>フクシ</t>
    </rPh>
    <phoneticPr fontId="11"/>
  </si>
  <si>
    <t>金ケ崎町産業開発公社</t>
    <rPh sb="0" eb="4">
      <t>カネガサキチョウ</t>
    </rPh>
    <rPh sb="4" eb="6">
      <t>サンギョウ</t>
    </rPh>
    <rPh sb="6" eb="8">
      <t>カイハツ</t>
    </rPh>
    <rPh sb="8" eb="10">
      <t>コウシャ</t>
    </rPh>
    <phoneticPr fontId="11"/>
  </si>
  <si>
    <t>オーガニック金ケ崎</t>
    <rPh sb="6" eb="9">
      <t>カネガサキ</t>
    </rPh>
    <phoneticPr fontId="11"/>
  </si>
  <si>
    <t>金ケ崎町生涯スポーツ事業団</t>
    <rPh sb="0" eb="4">
      <t>カネガサキチョウ</t>
    </rPh>
    <rPh sb="4" eb="6">
      <t>ショウガイ</t>
    </rPh>
    <rPh sb="10" eb="13">
      <t>ジギョウダン</t>
    </rPh>
    <phoneticPr fontId="11"/>
  </si>
  <si>
    <t>奥州金ケ崎行政事務組合（一般会計）</t>
  </si>
  <si>
    <t>奥州金ケ崎行政事務組合（水道用水供給事業会計）</t>
    <phoneticPr fontId="2"/>
  </si>
  <si>
    <t>公共施設維持整備基金</t>
    <rPh sb="0" eb="2">
      <t>コウキョウ</t>
    </rPh>
    <rPh sb="2" eb="4">
      <t>シセツ</t>
    </rPh>
    <rPh sb="4" eb="6">
      <t>イジ</t>
    </rPh>
    <rPh sb="6" eb="8">
      <t>セイビ</t>
    </rPh>
    <rPh sb="8" eb="10">
      <t>キキン</t>
    </rPh>
    <phoneticPr fontId="11"/>
  </si>
  <si>
    <t>福祉対策基金</t>
    <rPh sb="0" eb="2">
      <t>フクシ</t>
    </rPh>
    <rPh sb="2" eb="4">
      <t>タイサク</t>
    </rPh>
    <rPh sb="4" eb="6">
      <t>キキン</t>
    </rPh>
    <phoneticPr fontId="11"/>
  </si>
  <si>
    <t>育英基金</t>
    <rPh sb="0" eb="2">
      <t>イクエイ</t>
    </rPh>
    <rPh sb="2" eb="4">
      <t>キキン</t>
    </rPh>
    <phoneticPr fontId="11"/>
  </si>
  <si>
    <t>ふるさと応援寄付基金</t>
    <rPh sb="4" eb="10">
      <t>オウエンキフキキン</t>
    </rPh>
    <phoneticPr fontId="11"/>
  </si>
  <si>
    <t>肉用牛貸付事業基金</t>
    <rPh sb="0" eb="3">
      <t>ニクヨウギュウ</t>
    </rPh>
    <rPh sb="3" eb="5">
      <t>カシツケ</t>
    </rPh>
    <rPh sb="5" eb="7">
      <t>ジギョウ</t>
    </rPh>
    <rPh sb="7" eb="9">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</si>
</sst>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i/>
      <sz val="11"/>
      <color rgb="FF7F7F7F"/>
      <name val="Yu Gothic"/>
      <family val="2"/>
      <charset val="128"/>
    </font>
    <font>
      <sz val="14"/>
      <color rgb="FF000000"/>
      <name val="DejaVu Sans"/>
      <family val="2"/>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pplyNumberFormat="0" applyFill="0" applyBorder="0" applyAlignment="0" applyProtection="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34" fillId="0" borderId="109" xfId="20"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35" fillId="0" borderId="122" xfId="20" applyNumberFormat="1" applyFont="1" applyBorder="1" applyAlignment="1" applyProtection="1">
      <alignment horizontal="left" vertical="center" shrinkToFit="1"/>
      <protection locked="0"/>
    </xf>
    <xf numFmtId="0" fontId="34" fillId="0" borderId="122" xfId="20"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1">
    <cellStyle name="説明文" xfId="20" builtinId="5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115123</c:v>
                </c:pt>
                <c:pt idx="4">
                  <c:v>98899</c:v>
                </c:pt>
              </c:numCache>
            </c:numRef>
          </c:val>
          <c:smooth val="0"/>
          <c:extLst>
            <c:ext xmlns:c16="http://schemas.microsoft.com/office/drawing/2014/chart" uri="{C3380CC4-5D6E-409C-BE32-E72D297353CC}">
              <c16:uniqueId val="{00000000-0E7B-48E7-BC03-F06A0C4FBD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79354</c:v>
                </c:pt>
                <c:pt idx="1">
                  <c:v>74114</c:v>
                </c:pt>
                <c:pt idx="2">
                  <c:v>57701</c:v>
                </c:pt>
                <c:pt idx="3">
                  <c:v>34703</c:v>
                </c:pt>
                <c:pt idx="4">
                  <c:v>57738</c:v>
                </c:pt>
              </c:numCache>
            </c:numRef>
          </c:val>
          <c:smooth val="0"/>
          <c:extLst>
            <c:ext xmlns:c16="http://schemas.microsoft.com/office/drawing/2014/chart" uri="{C3380CC4-5D6E-409C-BE32-E72D297353CC}">
              <c16:uniqueId val="{00000001-0E7B-48E7-BC03-F06A0C4FBD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4.0599999999999996</c:v>
                </c:pt>
                <c:pt idx="1">
                  <c:v>4.34</c:v>
                </c:pt>
                <c:pt idx="2">
                  <c:v>5.81</c:v>
                </c:pt>
                <c:pt idx="3">
                  <c:v>5.67</c:v>
                </c:pt>
                <c:pt idx="4">
                  <c:v>7.46</c:v>
                </c:pt>
              </c:numCache>
            </c:numRef>
          </c:val>
          <c:extLst>
            <c:ext xmlns:c16="http://schemas.microsoft.com/office/drawing/2014/chart" uri="{C3380CC4-5D6E-409C-BE32-E72D297353CC}">
              <c16:uniqueId val="{00000000-F0FA-4913-A683-036F343138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34.520000000000003</c:v>
                </c:pt>
                <c:pt idx="1">
                  <c:v>40.06</c:v>
                </c:pt>
                <c:pt idx="2">
                  <c:v>44.41</c:v>
                </c:pt>
                <c:pt idx="3">
                  <c:v>46.01</c:v>
                </c:pt>
                <c:pt idx="4">
                  <c:v>42.23</c:v>
                </c:pt>
              </c:numCache>
            </c:numRef>
          </c:val>
          <c:extLst>
            <c:ext xmlns:c16="http://schemas.microsoft.com/office/drawing/2014/chart" uri="{C3380CC4-5D6E-409C-BE32-E72D297353CC}">
              <c16:uniqueId val="{00000001-F0FA-4913-A683-036F343138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-9.89</c:v>
                </c:pt>
                <c:pt idx="1">
                  <c:v>4.8899999999999997</c:v>
                </c:pt>
                <c:pt idx="2">
                  <c:v>3.85</c:v>
                </c:pt>
                <c:pt idx="3">
                  <c:v>-1.96</c:v>
                </c:pt>
                <c:pt idx="4">
                  <c:v>-3.7</c:v>
                </c:pt>
              </c:numCache>
            </c:numRef>
          </c:val>
          <c:smooth val="0"/>
          <c:extLst>
            <c:ext xmlns:c16="http://schemas.microsoft.com/office/drawing/2014/chart" uri="{C3380CC4-5D6E-409C-BE32-E72D297353CC}">
              <c16:uniqueId val="{00000002-F0FA-4913-A683-036F343138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0.46</c:v>
                </c:pt>
                <c:pt idx="2">
                  <c:v>#N/A</c:v>
                </c:pt>
                <c:pt idx="3">
                  <c:v>0.65</c:v>
                </c:pt>
                <c:pt idx="4">
                  <c:v>#N/A</c:v>
                </c:pt>
                <c:pt idx="5">
                  <c:v>0.61</c:v>
                </c:pt>
                <c:pt idx="6">
                  <c:v>#N/A</c:v>
                </c:pt>
                <c:pt idx="7">
                  <c:v>1.19</c:v>
                </c:pt>
                <c:pt idx="8">
                  <c:v>#N/A</c:v>
                </c:pt>
                <c:pt idx="9">
                  <c:v>0.01</c:v>
                </c:pt>
              </c:numCache>
            </c:numRef>
          </c:val>
          <c:extLst>
            <c:ext xmlns:c16="http://schemas.microsoft.com/office/drawing/2014/chart" uri="{C3380CC4-5D6E-409C-BE32-E72D297353CC}">
              <c16:uniqueId val="{00000000-31EB-473D-A2C4-30FB281F1F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EB-473D-A2C4-30FB281F1F06}"/>
            </c:ext>
          </c:extLst>
        </c:ser>
        <c:ser>
          <c:idx val="2"/>
          <c:order val="2"/>
          <c:tx>
            <c:strRef>
              <c:f>データシート!$A$29</c:f>
              <c:strCache>
                <c:ptCount val="1"/>
                <c:pt idx="0">
                  <c:v>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0.01</c:v>
                </c:pt>
                <c:pt idx="8">
                  <c:v>#N/A</c:v>
                </c:pt>
                <c:pt idx="9">
                  <c:v>0.01</c:v>
                </c:pt>
              </c:numCache>
            </c:numRef>
          </c:val>
          <c:extLst>
            <c:ext xmlns:c16="http://schemas.microsoft.com/office/drawing/2014/chart" uri="{C3380CC4-5D6E-409C-BE32-E72D297353CC}">
              <c16:uniqueId val="{00000002-31EB-473D-A2C4-30FB281F1F06}"/>
            </c:ext>
          </c:extLst>
        </c:ser>
        <c:ser>
          <c:idx val="3"/>
          <c:order val="3"/>
          <c:tx>
            <c:strRef>
              <c:f>データシート!$A$30</c:f>
              <c:strCache>
                <c:ptCount val="1"/>
                <c:pt idx="0">
                  <c:v>国民健康保険診療施設特別会計（歯科勘定）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0.05</c:v>
                </c:pt>
                <c:pt idx="8">
                  <c:v>#N/A</c:v>
                </c:pt>
                <c:pt idx="9">
                  <c:v>7.0000000000000007E-2</c:v>
                </c:pt>
              </c:numCache>
            </c:numRef>
          </c:val>
          <c:extLst>
            <c:ext xmlns:c16="http://schemas.microsoft.com/office/drawing/2014/chart" uri="{C3380CC4-5D6E-409C-BE32-E72D297353CC}">
              <c16:uniqueId val="{00000003-31EB-473D-A2C4-30FB281F1F06}"/>
            </c:ext>
          </c:extLst>
        </c:ser>
        <c:ser>
          <c:idx val="4"/>
          <c:order val="4"/>
          <c:tx>
            <c:strRef>
              <c:f>データシート!$A$31</c:f>
              <c:strCache>
                <c:ptCount val="1"/>
                <c:pt idx="0">
                  <c:v>国民健康保険診療施設特別会計（医科勘定）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0.16</c:v>
                </c:pt>
                <c:pt idx="4">
                  <c:v>#N/A</c:v>
                </c:pt>
                <c:pt idx="5">
                  <c:v>0.43</c:v>
                </c:pt>
                <c:pt idx="6">
                  <c:v>#N/A</c:v>
                </c:pt>
                <c:pt idx="7">
                  <c:v>0.23</c:v>
                </c:pt>
                <c:pt idx="8">
                  <c:v>#N/A</c:v>
                </c:pt>
                <c:pt idx="9">
                  <c:v>0.16</c:v>
                </c:pt>
              </c:numCache>
            </c:numRef>
          </c:val>
          <c:extLst>
            <c:ext xmlns:c16="http://schemas.microsoft.com/office/drawing/2014/chart" uri="{C3380CC4-5D6E-409C-BE32-E72D297353CC}">
              <c16:uniqueId val="{00000004-31EB-473D-A2C4-30FB281F1F06}"/>
            </c:ext>
          </c:extLst>
        </c:ser>
        <c:ser>
          <c:idx val="5"/>
          <c:order val="5"/>
          <c:tx>
            <c:strRef>
              <c:f>データシート!$A$32</c:f>
              <c:strCache>
                <c:ptCount val="1"/>
                <c:pt idx="0">
                  <c:v>介護保険特別会計（介護保険事業勘定）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0.69</c:v>
                </c:pt>
                <c:pt idx="2">
                  <c:v>#N/A</c:v>
                </c:pt>
                <c:pt idx="3">
                  <c:v>0.41</c:v>
                </c:pt>
                <c:pt idx="4">
                  <c:v>#N/A</c:v>
                </c:pt>
                <c:pt idx="5">
                  <c:v>0.51</c:v>
                </c:pt>
                <c:pt idx="6">
                  <c:v>#N/A</c:v>
                </c:pt>
                <c:pt idx="7">
                  <c:v>0.59</c:v>
                </c:pt>
                <c:pt idx="8">
                  <c:v>#N/A</c:v>
                </c:pt>
                <c:pt idx="9">
                  <c:v>0.63</c:v>
                </c:pt>
              </c:numCache>
            </c:numRef>
          </c:val>
          <c:extLst>
            <c:ext xmlns:c16="http://schemas.microsoft.com/office/drawing/2014/chart" uri="{C3380CC4-5D6E-409C-BE32-E72D297353CC}">
              <c16:uniqueId val="{00000005-31EB-473D-A2C4-30FB281F1F0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1.23</c:v>
                </c:pt>
              </c:numCache>
            </c:numRef>
          </c:val>
          <c:extLst>
            <c:ext xmlns:c16="http://schemas.microsoft.com/office/drawing/2014/chart" uri="{C3380CC4-5D6E-409C-BE32-E72D297353CC}">
              <c16:uniqueId val="{00000006-31EB-473D-A2C4-30FB281F1F0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3.03</c:v>
                </c:pt>
                <c:pt idx="2">
                  <c:v>#N/A</c:v>
                </c:pt>
                <c:pt idx="3">
                  <c:v>2.6</c:v>
                </c:pt>
                <c:pt idx="4">
                  <c:v>#N/A</c:v>
                </c:pt>
                <c:pt idx="5">
                  <c:v>2.59</c:v>
                </c:pt>
                <c:pt idx="6">
                  <c:v>#N/A</c:v>
                </c:pt>
                <c:pt idx="7">
                  <c:v>3.73</c:v>
                </c:pt>
                <c:pt idx="8">
                  <c:v>#N/A</c:v>
                </c:pt>
                <c:pt idx="9">
                  <c:v>2.15</c:v>
                </c:pt>
              </c:numCache>
            </c:numRef>
          </c:val>
          <c:extLst>
            <c:ext xmlns:c16="http://schemas.microsoft.com/office/drawing/2014/chart" uri="{C3380CC4-5D6E-409C-BE32-E72D297353CC}">
              <c16:uniqueId val="{00000007-31EB-473D-A2C4-30FB281F1F0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5.76</c:v>
                </c:pt>
                <c:pt idx="2">
                  <c:v>#N/A</c:v>
                </c:pt>
                <c:pt idx="3">
                  <c:v>4.7699999999999996</c:v>
                </c:pt>
                <c:pt idx="4">
                  <c:v>#N/A</c:v>
                </c:pt>
                <c:pt idx="5">
                  <c:v>4.3600000000000003</c:v>
                </c:pt>
                <c:pt idx="6">
                  <c:v>#N/A</c:v>
                </c:pt>
                <c:pt idx="7">
                  <c:v>5.19</c:v>
                </c:pt>
                <c:pt idx="8">
                  <c:v>#N/A</c:v>
                </c:pt>
                <c:pt idx="9">
                  <c:v>6.28</c:v>
                </c:pt>
              </c:numCache>
            </c:numRef>
          </c:val>
          <c:extLst>
            <c:ext xmlns:c16="http://schemas.microsoft.com/office/drawing/2014/chart" uri="{C3380CC4-5D6E-409C-BE32-E72D297353CC}">
              <c16:uniqueId val="{00000008-31EB-473D-A2C4-30FB281F1F0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4.05</c:v>
                </c:pt>
                <c:pt idx="2">
                  <c:v>#N/A</c:v>
                </c:pt>
                <c:pt idx="3">
                  <c:v>4.34</c:v>
                </c:pt>
                <c:pt idx="4">
                  <c:v>#N/A</c:v>
                </c:pt>
                <c:pt idx="5">
                  <c:v>5.81</c:v>
                </c:pt>
                <c:pt idx="6">
                  <c:v>#N/A</c:v>
                </c:pt>
                <c:pt idx="7">
                  <c:v>5.66</c:v>
                </c:pt>
                <c:pt idx="8">
                  <c:v>#N/A</c:v>
                </c:pt>
                <c:pt idx="9">
                  <c:v>7.45</c:v>
                </c:pt>
              </c:numCache>
            </c:numRef>
          </c:val>
          <c:extLst>
            <c:ext xmlns:c16="http://schemas.microsoft.com/office/drawing/2014/chart" uri="{C3380CC4-5D6E-409C-BE32-E72D297353CC}">
              <c16:uniqueId val="{00000009-31EB-473D-A2C4-30FB281F1F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842</c:v>
                </c:pt>
                <c:pt idx="5">
                  <c:v>836</c:v>
                </c:pt>
                <c:pt idx="8">
                  <c:v>816</c:v>
                </c:pt>
                <c:pt idx="11">
                  <c:v>802</c:v>
                </c:pt>
                <c:pt idx="14">
                  <c:v>826</c:v>
                </c:pt>
              </c:numCache>
            </c:numRef>
          </c:val>
          <c:extLst>
            <c:ext xmlns:c16="http://schemas.microsoft.com/office/drawing/2014/chart" uri="{C3380CC4-5D6E-409C-BE32-E72D297353CC}">
              <c16:uniqueId val="{00000000-325F-4186-9845-E28B27C7A9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5F-4186-9845-E28B27C7A9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29</c:v>
                </c:pt>
                <c:pt idx="6">
                  <c:v>30</c:v>
                </c:pt>
                <c:pt idx="9">
                  <c:v>26</c:v>
                </c:pt>
                <c:pt idx="12">
                  <c:v>25</c:v>
                </c:pt>
              </c:numCache>
            </c:numRef>
          </c:val>
          <c:extLst>
            <c:ext xmlns:c16="http://schemas.microsoft.com/office/drawing/2014/chart" uri="{C3380CC4-5D6E-409C-BE32-E72D297353CC}">
              <c16:uniqueId val="{00000002-325F-4186-9845-E28B27C7A9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5</c:v>
                </c:pt>
                <c:pt idx="6">
                  <c:v>5</c:v>
                </c:pt>
                <c:pt idx="9">
                  <c:v>15</c:v>
                </c:pt>
                <c:pt idx="12">
                  <c:v>15</c:v>
                </c:pt>
              </c:numCache>
            </c:numRef>
          </c:val>
          <c:extLst>
            <c:ext xmlns:c16="http://schemas.microsoft.com/office/drawing/2014/chart" uri="{C3380CC4-5D6E-409C-BE32-E72D297353CC}">
              <c16:uniqueId val="{00000003-325F-4186-9845-E28B27C7A9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327</c:v>
                </c:pt>
                <c:pt idx="3">
                  <c:v>317</c:v>
                </c:pt>
                <c:pt idx="6">
                  <c:v>308</c:v>
                </c:pt>
                <c:pt idx="9">
                  <c:v>322</c:v>
                </c:pt>
                <c:pt idx="12">
                  <c:v>363</c:v>
                </c:pt>
              </c:numCache>
            </c:numRef>
          </c:val>
          <c:extLst>
            <c:ext xmlns:c16="http://schemas.microsoft.com/office/drawing/2014/chart" uri="{C3380CC4-5D6E-409C-BE32-E72D297353CC}">
              <c16:uniqueId val="{00000004-325F-4186-9845-E28B27C7A9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5F-4186-9845-E28B27C7A9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5F-4186-9845-E28B27C7A9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1287</c:v>
                </c:pt>
                <c:pt idx="3">
                  <c:v>1209</c:v>
                </c:pt>
                <c:pt idx="6">
                  <c:v>1183</c:v>
                </c:pt>
                <c:pt idx="9">
                  <c:v>1103</c:v>
                </c:pt>
                <c:pt idx="12">
                  <c:v>1091</c:v>
                </c:pt>
              </c:numCache>
            </c:numRef>
          </c:val>
          <c:extLst>
            <c:ext xmlns:c16="http://schemas.microsoft.com/office/drawing/2014/chart" uri="{C3380CC4-5D6E-409C-BE32-E72D297353CC}">
              <c16:uniqueId val="{00000007-325F-4186-9845-E28B27C7A9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795</c:v>
                </c:pt>
                <c:pt idx="2">
                  <c:v>#N/A</c:v>
                </c:pt>
                <c:pt idx="3">
                  <c:v>#N/A</c:v>
                </c:pt>
                <c:pt idx="4">
                  <c:v>724</c:v>
                </c:pt>
                <c:pt idx="5">
                  <c:v>#N/A</c:v>
                </c:pt>
                <c:pt idx="6">
                  <c:v>#N/A</c:v>
                </c:pt>
                <c:pt idx="7">
                  <c:v>710</c:v>
                </c:pt>
                <c:pt idx="8">
                  <c:v>#N/A</c:v>
                </c:pt>
                <c:pt idx="9">
                  <c:v>#N/A</c:v>
                </c:pt>
                <c:pt idx="10">
                  <c:v>664</c:v>
                </c:pt>
                <c:pt idx="11">
                  <c:v>#N/A</c:v>
                </c:pt>
                <c:pt idx="12">
                  <c:v>#N/A</c:v>
                </c:pt>
                <c:pt idx="13">
                  <c:v>668</c:v>
                </c:pt>
                <c:pt idx="14">
                  <c:v>#N/A</c:v>
                </c:pt>
              </c:numCache>
            </c:numRef>
          </c:val>
          <c:smooth val="0"/>
          <c:extLst>
            <c:ext xmlns:c16="http://schemas.microsoft.com/office/drawing/2014/chart" uri="{C3380CC4-5D6E-409C-BE32-E72D297353CC}">
              <c16:uniqueId val="{00000008-325F-4186-9845-E28B27C7A9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9890</c:v>
                </c:pt>
                <c:pt idx="5">
                  <c:v>9823</c:v>
                </c:pt>
                <c:pt idx="8">
                  <c:v>9771</c:v>
                </c:pt>
                <c:pt idx="11">
                  <c:v>9501</c:v>
                </c:pt>
                <c:pt idx="14">
                  <c:v>9173</c:v>
                </c:pt>
              </c:numCache>
            </c:numRef>
          </c:val>
          <c:extLst>
            <c:ext xmlns:c16="http://schemas.microsoft.com/office/drawing/2014/chart" uri="{C3380CC4-5D6E-409C-BE32-E72D297353CC}">
              <c16:uniqueId val="{00000000-710E-4ABD-AAB4-88E42B741F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10E-4ABD-AAB4-88E42B741F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2633</c:v>
                </c:pt>
                <c:pt idx="5">
                  <c:v>2858</c:v>
                </c:pt>
                <c:pt idx="8">
                  <c:v>3461</c:v>
                </c:pt>
                <c:pt idx="11">
                  <c:v>3767</c:v>
                </c:pt>
                <c:pt idx="14">
                  <c:v>3744</c:v>
                </c:pt>
              </c:numCache>
            </c:numRef>
          </c:val>
          <c:extLst>
            <c:ext xmlns:c16="http://schemas.microsoft.com/office/drawing/2014/chart" uri="{C3380CC4-5D6E-409C-BE32-E72D297353CC}">
              <c16:uniqueId val="{00000002-710E-4ABD-AAB4-88E42B741F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0E-4ABD-AAB4-88E42B741F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0E-4ABD-AAB4-88E42B741F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82</c:v>
                </c:pt>
                <c:pt idx="3">
                  <c:v>4</c:v>
                </c:pt>
                <c:pt idx="6">
                  <c:v>0</c:v>
                </c:pt>
                <c:pt idx="9">
                  <c:v>0</c:v>
                </c:pt>
                <c:pt idx="12">
                  <c:v>0</c:v>
                </c:pt>
              </c:numCache>
            </c:numRef>
          </c:val>
          <c:extLst>
            <c:ext xmlns:c16="http://schemas.microsoft.com/office/drawing/2014/chart" uri="{C3380CC4-5D6E-409C-BE32-E72D297353CC}">
              <c16:uniqueId val="{00000005-710E-4ABD-AAB4-88E42B741F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1752</c:v>
                </c:pt>
                <c:pt idx="3">
                  <c:v>1668</c:v>
                </c:pt>
                <c:pt idx="6">
                  <c:v>1516</c:v>
                </c:pt>
                <c:pt idx="9">
                  <c:v>1555</c:v>
                </c:pt>
                <c:pt idx="12">
                  <c:v>1507</c:v>
                </c:pt>
              </c:numCache>
            </c:numRef>
          </c:val>
          <c:extLst>
            <c:ext xmlns:c16="http://schemas.microsoft.com/office/drawing/2014/chart" uri="{C3380CC4-5D6E-409C-BE32-E72D297353CC}">
              <c16:uniqueId val="{00000006-710E-4ABD-AAB4-88E42B741F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197</c:v>
                </c:pt>
                <c:pt idx="3">
                  <c:v>177</c:v>
                </c:pt>
                <c:pt idx="6">
                  <c:v>272</c:v>
                </c:pt>
                <c:pt idx="9">
                  <c:v>253</c:v>
                </c:pt>
                <c:pt idx="12">
                  <c:v>228</c:v>
                </c:pt>
              </c:numCache>
            </c:numRef>
          </c:val>
          <c:extLst>
            <c:ext xmlns:c16="http://schemas.microsoft.com/office/drawing/2014/chart" uri="{C3380CC4-5D6E-409C-BE32-E72D297353CC}">
              <c16:uniqueId val="{00000007-710E-4ABD-AAB4-88E42B741F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4112</c:v>
                </c:pt>
                <c:pt idx="3">
                  <c:v>3803</c:v>
                </c:pt>
                <c:pt idx="6">
                  <c:v>4548</c:v>
                </c:pt>
                <c:pt idx="9">
                  <c:v>4598</c:v>
                </c:pt>
                <c:pt idx="12">
                  <c:v>4517</c:v>
                </c:pt>
              </c:numCache>
            </c:numRef>
          </c:val>
          <c:extLst>
            <c:ext xmlns:c16="http://schemas.microsoft.com/office/drawing/2014/chart" uri="{C3380CC4-5D6E-409C-BE32-E72D297353CC}">
              <c16:uniqueId val="{00000008-710E-4ABD-AAB4-88E42B741F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56</c:v>
                </c:pt>
                <c:pt idx="3">
                  <c:v>49</c:v>
                </c:pt>
                <c:pt idx="6">
                  <c:v>40</c:v>
                </c:pt>
                <c:pt idx="9">
                  <c:v>39</c:v>
                </c:pt>
                <c:pt idx="12">
                  <c:v>35</c:v>
                </c:pt>
              </c:numCache>
            </c:numRef>
          </c:val>
          <c:extLst>
            <c:ext xmlns:c16="http://schemas.microsoft.com/office/drawing/2014/chart" uri="{C3380CC4-5D6E-409C-BE32-E72D297353CC}">
              <c16:uniqueId val="{00000009-710E-4ABD-AAB4-88E42B741F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9729</c:v>
                </c:pt>
                <c:pt idx="3">
                  <c:v>9182</c:v>
                </c:pt>
                <c:pt idx="6">
                  <c:v>8732</c:v>
                </c:pt>
                <c:pt idx="9">
                  <c:v>8179</c:v>
                </c:pt>
                <c:pt idx="12">
                  <c:v>7655</c:v>
                </c:pt>
              </c:numCache>
            </c:numRef>
          </c:val>
          <c:extLst>
            <c:ext xmlns:c16="http://schemas.microsoft.com/office/drawing/2014/chart" uri="{C3380CC4-5D6E-409C-BE32-E72D297353CC}">
              <c16:uniqueId val="{0000000A-710E-4ABD-AAB4-88E42B741F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3404</c:v>
                </c:pt>
                <c:pt idx="2">
                  <c:v>#N/A</c:v>
                </c:pt>
                <c:pt idx="3">
                  <c:v>#N/A</c:v>
                </c:pt>
                <c:pt idx="4">
                  <c:v>2203</c:v>
                </c:pt>
                <c:pt idx="5">
                  <c:v>#N/A</c:v>
                </c:pt>
                <c:pt idx="6">
                  <c:v>#N/A</c:v>
                </c:pt>
                <c:pt idx="7">
                  <c:v>1876</c:v>
                </c:pt>
                <c:pt idx="8">
                  <c:v>#N/A</c:v>
                </c:pt>
                <c:pt idx="9">
                  <c:v>#N/A</c:v>
                </c:pt>
                <c:pt idx="10">
                  <c:v>1356</c:v>
                </c:pt>
                <c:pt idx="11">
                  <c:v>#N/A</c:v>
                </c:pt>
                <c:pt idx="12">
                  <c:v>#N/A</c:v>
                </c:pt>
                <c:pt idx="13">
                  <c:v>1025</c:v>
                </c:pt>
                <c:pt idx="14">
                  <c:v>#N/A</c:v>
                </c:pt>
              </c:numCache>
            </c:numRef>
          </c:val>
          <c:smooth val="0"/>
          <c:extLst>
            <c:ext xmlns:c16="http://schemas.microsoft.com/office/drawing/2014/chart" uri="{C3380CC4-5D6E-409C-BE32-E72D297353CC}">
              <c16:uniqueId val="{0000000B-710E-4ABD-AAB4-88E42B741F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2314</c:v>
                </c:pt>
                <c:pt idx="1">
                  <c:v>2382</c:v>
                </c:pt>
                <c:pt idx="2">
                  <c:v>2235</c:v>
                </c:pt>
              </c:numCache>
            </c:numRef>
          </c:val>
          <c:extLst>
            <c:ext xmlns:c16="http://schemas.microsoft.com/office/drawing/2014/chart" uri="{C3380CC4-5D6E-409C-BE32-E72D297353CC}">
              <c16:uniqueId val="{00000000-F6E9-4E38-B21B-FA0C16CB6D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230</c:v>
                </c:pt>
                <c:pt idx="1">
                  <c:v>277</c:v>
                </c:pt>
                <c:pt idx="2">
                  <c:v>315</c:v>
                </c:pt>
              </c:numCache>
            </c:numRef>
          </c:val>
          <c:extLst>
            <c:ext xmlns:c16="http://schemas.microsoft.com/office/drawing/2014/chart" uri="{C3380CC4-5D6E-409C-BE32-E72D297353CC}">
              <c16:uniqueId val="{00000001-F6E9-4E38-B21B-FA0C16CB6D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639</c:v>
                </c:pt>
                <c:pt idx="1">
                  <c:v>770</c:v>
                </c:pt>
                <c:pt idx="2">
                  <c:v>713</c:v>
                </c:pt>
              </c:numCache>
            </c:numRef>
          </c:val>
          <c:extLst>
            <c:ext xmlns:c16="http://schemas.microsoft.com/office/drawing/2014/chart" uri="{C3380CC4-5D6E-409C-BE32-E72D297353CC}">
              <c16:uniqueId val="{00000002-F6E9-4E38-B21B-FA0C16CB6D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15,751
15,596
179.76
9,017,324
8,565,955
394,635
5,292,848
7,655,236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岩手中部工業団地を中心とする大型事業所の集中等により類似団体平均を上回る税収がある。このため、類似団体内において、平均を上回る水準を維持している。一方、景気の動向により税収が大きく左右される傾向があることから、農業の６次産業化や観光振興など新たな税収源の確保に努め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42</xdr:row>
      <xdr:rowOff>42635</xdr:rowOff>
    </xdr:to>
    <xdr:cxnSp macro="">
      <xdr:nvCxnSpPr>
        <xdr:cNvPr id="71" name="直線コネクタ 70"/>
        <xdr:cNvCxnSpPr/>
      </xdr:nvCxnSpPr>
      <xdr:spPr>
        <a:xfrm flipV="1">
          <a:off x="4114800" y="7157357"/>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42635</xdr:rowOff>
    </xdr:to>
    <xdr:cxnSp macro="">
      <xdr:nvCxnSpPr>
        <xdr:cNvPr id="74" name="直線コネクタ 73"/>
        <xdr:cNvCxnSpPr/>
      </xdr:nvCxnSpPr>
      <xdr:spPr>
        <a:xfrm>
          <a:off x="3225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6" name="テキスト ボックス 75"/>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8165</xdr:rowOff>
    </xdr:to>
    <xdr:cxnSp macro="">
      <xdr:nvCxnSpPr>
        <xdr:cNvPr id="77" name="直線コネクタ 76"/>
        <xdr:cNvCxnSpPr/>
      </xdr:nvCxnSpPr>
      <xdr:spPr>
        <a:xfrm>
          <a:off x="2336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8" name="フローチャート: 判断 77"/>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9" name="テキスト ボックス 78"/>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162378</xdr:rowOff>
    </xdr:to>
    <xdr:cxnSp macro="">
      <xdr:nvCxnSpPr>
        <xdr:cNvPr id="80" name="直線コネクタ 79"/>
        <xdr:cNvCxnSpPr/>
      </xdr:nvCxnSpPr>
      <xdr:spPr>
        <a:xfrm>
          <a:off x="1447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62593</xdr:rowOff>
    </xdr:from>
    <xdr:to>
      <xdr:col>11</xdr:col>
      <xdr:colOff>82550</xdr:colOff>
      <xdr:row>44</xdr:row>
      <xdr:rowOff>164193</xdr:rowOff>
    </xdr:to>
    <xdr:sp macro="" textlink="">
      <xdr:nvSpPr>
        <xdr:cNvPr id="81" name="フローチャート: 判断 80"/>
        <xdr:cNvSpPr/>
      </xdr:nvSpPr>
      <xdr:spPr>
        <a:xfrm>
          <a:off x="2286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82" name="テキスト ボックス 81"/>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83" name="フローチャート: 判断 82"/>
        <xdr:cNvSpPr/>
      </xdr:nvSpPr>
      <xdr:spPr>
        <a:xfrm>
          <a:off x="1397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84" name="テキスト ボックス 83"/>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93" name="テキスト ボックス 92"/>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95" name="テキスト ボックス 94"/>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7" name="テキスト ボックス 96"/>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岩手中部工業団地を中心とする大型事業所の集中等により類似団体平均を上回る税収がある。また、行財政改革による人件費、補助費等の削減により、</a:t>
          </a:r>
          <a:r>
            <a:rPr kumimoji="1" lang="ja-JP" altLang="en-US" sz="1100">
              <a:solidFill>
                <a:schemeClr val="dk1"/>
              </a:solidFill>
              <a:effectLst/>
              <a:latin typeface="+mn-lt"/>
              <a:ea typeface="+mn-ea"/>
              <a:cs typeface="+mn-cs"/>
            </a:rPr>
            <a:t>前年度までは</a:t>
          </a:r>
          <a:r>
            <a:rPr kumimoji="1" lang="ja-JP" altLang="ja-JP" sz="1100">
              <a:solidFill>
                <a:schemeClr val="dk1"/>
              </a:solidFill>
              <a:effectLst/>
              <a:latin typeface="+mn-lt"/>
              <a:ea typeface="+mn-ea"/>
              <a:cs typeface="+mn-cs"/>
            </a:rPr>
            <a:t>類似団体内において、平均</a:t>
          </a:r>
          <a:r>
            <a:rPr kumimoji="1" lang="ja-JP" altLang="en-US" sz="1100">
              <a:solidFill>
                <a:schemeClr val="dk1"/>
              </a:solidFill>
              <a:effectLst/>
              <a:latin typeface="+mn-lt"/>
              <a:ea typeface="+mn-ea"/>
              <a:cs typeface="+mn-cs"/>
            </a:rPr>
            <a:t>以下を維持してきた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年度は大雪に伴い物件費が大幅に増額となったことから、類似団体平均を上回る結果となった。今後も</a:t>
          </a:r>
          <a:r>
            <a:rPr kumimoji="1" lang="ja-JP" altLang="ja-JP" sz="1100">
              <a:solidFill>
                <a:schemeClr val="dk1"/>
              </a:solidFill>
              <a:effectLst/>
              <a:latin typeface="+mn-lt"/>
              <a:ea typeface="+mn-ea"/>
              <a:cs typeface="+mn-cs"/>
            </a:rPr>
            <a:t>行財政改革の取り組みを通じて</a:t>
          </a:r>
          <a:r>
            <a:rPr kumimoji="1" lang="ja-JP" altLang="en-US" sz="1100">
              <a:solidFill>
                <a:schemeClr val="dk1"/>
              </a:solidFill>
              <a:effectLst/>
              <a:latin typeface="+mn-lt"/>
              <a:ea typeface="+mn-ea"/>
              <a:cs typeface="+mn-cs"/>
            </a:rPr>
            <a:t>補助費の削減等に努め、財政の健全化を図る。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18034</xdr:rowOff>
    </xdr:from>
    <xdr:to>
      <xdr:col>23</xdr:col>
      <xdr:colOff>133350</xdr:colOff>
      <xdr:row>63</xdr:row>
      <xdr:rowOff>119126</xdr:rowOff>
    </xdr:to>
    <xdr:cxnSp macro="">
      <xdr:nvCxnSpPr>
        <xdr:cNvPr id="132" name="直線コネクタ 131"/>
        <xdr:cNvCxnSpPr/>
      </xdr:nvCxnSpPr>
      <xdr:spPr>
        <a:xfrm>
          <a:off x="4114800" y="10476484"/>
          <a:ext cx="8382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112268</xdr:rowOff>
    </xdr:from>
    <xdr:to>
      <xdr:col>19</xdr:col>
      <xdr:colOff>133350</xdr:colOff>
      <xdr:row>61</xdr:row>
      <xdr:rowOff>18034</xdr:rowOff>
    </xdr:to>
    <xdr:cxnSp macro="">
      <xdr:nvCxnSpPr>
        <xdr:cNvPr id="135" name="直線コネクタ 134"/>
        <xdr:cNvCxnSpPr/>
      </xdr:nvCxnSpPr>
      <xdr:spPr>
        <a:xfrm>
          <a:off x="3225800" y="103992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37" name="テキスト ボックス 136"/>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20574</xdr:rowOff>
    </xdr:from>
    <xdr:to>
      <xdr:col>15</xdr:col>
      <xdr:colOff>82550</xdr:colOff>
      <xdr:row>60</xdr:row>
      <xdr:rowOff>112268</xdr:rowOff>
    </xdr:to>
    <xdr:cxnSp macro="">
      <xdr:nvCxnSpPr>
        <xdr:cNvPr id="138" name="直線コネクタ 137"/>
        <xdr:cNvCxnSpPr/>
      </xdr:nvCxnSpPr>
      <xdr:spPr>
        <a:xfrm>
          <a:off x="2336800" y="1030757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133604</xdr:rowOff>
    </xdr:from>
    <xdr:to>
      <xdr:col>15</xdr:col>
      <xdr:colOff>133350</xdr:colOff>
      <xdr:row>63</xdr:row>
      <xdr:rowOff>63754</xdr:rowOff>
    </xdr:to>
    <xdr:sp macro="" textlink="">
      <xdr:nvSpPr>
        <xdr:cNvPr id="139" name="フローチャート: 判断 138"/>
        <xdr:cNvSpPr/>
      </xdr:nvSpPr>
      <xdr:spPr>
        <a:xfrm>
          <a:off x="3175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48531</xdr:rowOff>
    </xdr:from>
    <xdr:ext cx="762000" cy="259045"/>
    <xdr:sp macro="" textlink="">
      <xdr:nvSpPr>
        <xdr:cNvPr id="140" name="テキスト ボックス 139"/>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20574</xdr:rowOff>
    </xdr:from>
    <xdr:to>
      <xdr:col>11</xdr:col>
      <xdr:colOff>31750</xdr:colOff>
      <xdr:row>62</xdr:row>
      <xdr:rowOff>97536</xdr:rowOff>
    </xdr:to>
    <xdr:cxnSp macro="">
      <xdr:nvCxnSpPr>
        <xdr:cNvPr id="141" name="直線コネクタ 140"/>
        <xdr:cNvCxnSpPr/>
      </xdr:nvCxnSpPr>
      <xdr:spPr>
        <a:xfrm flipV="1">
          <a:off x="1447800" y="10307574"/>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29718</xdr:rowOff>
    </xdr:from>
    <xdr:to>
      <xdr:col>11</xdr:col>
      <xdr:colOff>82550</xdr:colOff>
      <xdr:row>63</xdr:row>
      <xdr:rowOff>131318</xdr:rowOff>
    </xdr:to>
    <xdr:sp macro="" textlink="">
      <xdr:nvSpPr>
        <xdr:cNvPr id="142" name="フローチャート: 判断 141"/>
        <xdr:cNvSpPr/>
      </xdr:nvSpPr>
      <xdr:spPr>
        <a:xfrm>
          <a:off x="2286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116095</xdr:rowOff>
    </xdr:from>
    <xdr:ext cx="762000" cy="259045"/>
    <xdr:sp macro="" textlink="">
      <xdr:nvSpPr>
        <xdr:cNvPr id="143" name="テキスト ボックス 142"/>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4" name="フローチャート: 判断 143"/>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5" name="テキスト ボックス 144"/>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1" name="楕円 150"/>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2"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138684</xdr:rowOff>
    </xdr:from>
    <xdr:to>
      <xdr:col>19</xdr:col>
      <xdr:colOff>184150</xdr:colOff>
      <xdr:row>61</xdr:row>
      <xdr:rowOff>68834</xdr:rowOff>
    </xdr:to>
    <xdr:sp macro="" textlink="">
      <xdr:nvSpPr>
        <xdr:cNvPr id="153" name="楕円 152"/>
        <xdr:cNvSpPr/>
      </xdr:nvSpPr>
      <xdr:spPr>
        <a:xfrm>
          <a:off x="4064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79011</xdr:rowOff>
    </xdr:from>
    <xdr:ext cx="736600" cy="259045"/>
    <xdr:sp macro="" textlink="">
      <xdr:nvSpPr>
        <xdr:cNvPr id="154" name="テキスト ボックス 153"/>
        <xdr:cNvSpPr txBox="1"/>
      </xdr:nvSpPr>
      <xdr:spPr>
        <a:xfrm>
          <a:off x="3733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61468</xdr:rowOff>
    </xdr:from>
    <xdr:to>
      <xdr:col>15</xdr:col>
      <xdr:colOff>133350</xdr:colOff>
      <xdr:row>60</xdr:row>
      <xdr:rowOff>163068</xdr:rowOff>
    </xdr:to>
    <xdr:sp macro="" textlink="">
      <xdr:nvSpPr>
        <xdr:cNvPr id="155" name="楕円 154"/>
        <xdr:cNvSpPr/>
      </xdr:nvSpPr>
      <xdr:spPr>
        <a:xfrm>
          <a:off x="3175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1795</xdr:rowOff>
    </xdr:from>
    <xdr:ext cx="762000" cy="259045"/>
    <xdr:sp macro="" textlink="">
      <xdr:nvSpPr>
        <xdr:cNvPr id="156" name="テキスト ボックス 155"/>
        <xdr:cNvSpPr txBox="1"/>
      </xdr:nvSpPr>
      <xdr:spPr>
        <a:xfrm>
          <a:off x="2844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141224</xdr:rowOff>
    </xdr:from>
    <xdr:to>
      <xdr:col>11</xdr:col>
      <xdr:colOff>82550</xdr:colOff>
      <xdr:row>60</xdr:row>
      <xdr:rowOff>71374</xdr:rowOff>
    </xdr:to>
    <xdr:sp macro="" textlink="">
      <xdr:nvSpPr>
        <xdr:cNvPr id="157" name="楕円 156"/>
        <xdr:cNvSpPr/>
      </xdr:nvSpPr>
      <xdr:spPr>
        <a:xfrm>
          <a:off x="2286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81551</xdr:rowOff>
    </xdr:from>
    <xdr:ext cx="762000" cy="259045"/>
    <xdr:sp macro="" textlink="">
      <xdr:nvSpPr>
        <xdr:cNvPr id="158" name="テキスト ボックス 157"/>
        <xdr:cNvSpPr txBox="1"/>
      </xdr:nvSpPr>
      <xdr:spPr>
        <a:xfrm>
          <a:off x="1955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9" name="楕円 158"/>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60" name="テキスト ボックス 159"/>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類似団体内平均値とほぼ同額で推移して</a:t>
          </a:r>
          <a:r>
            <a:rPr kumimoji="1" lang="ja-JP" altLang="en-US" sz="1100">
              <a:solidFill>
                <a:schemeClr val="dk1"/>
              </a:solidFill>
              <a:effectLst/>
              <a:latin typeface="+mn-lt"/>
              <a:ea typeface="+mn-ea"/>
              <a:cs typeface="+mn-cs"/>
            </a:rPr>
            <a:t>きたが、</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年度は大雪に伴い除雪費用が大幅に増額となり、物件費が上昇したことから、平均を上回る決算額となった。行財政改革の取り組みを通じて業務の効率化を図ることで物件費の抑制に努める。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64112</xdr:rowOff>
    </xdr:from>
    <xdr:to>
      <xdr:col>23</xdr:col>
      <xdr:colOff>133350</xdr:colOff>
      <xdr:row>83</xdr:row>
      <xdr:rowOff>169610</xdr:rowOff>
    </xdr:to>
    <xdr:cxnSp macro="">
      <xdr:nvCxnSpPr>
        <xdr:cNvPr id="195" name="直線コネクタ 194"/>
        <xdr:cNvCxnSpPr/>
      </xdr:nvCxnSpPr>
      <xdr:spPr>
        <a:xfrm>
          <a:off x="4114800" y="14294462"/>
          <a:ext cx="838200" cy="10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39966</xdr:rowOff>
    </xdr:from>
    <xdr:ext cx="762000" cy="259045"/>
    <xdr:sp macro="" textlink="">
      <xdr:nvSpPr>
        <xdr:cNvPr id="196" name="人件費・物件費等の状況平均値テキスト"/>
        <xdr:cNvSpPr txBox="1"/>
      </xdr:nvSpPr>
      <xdr:spPr>
        <a:xfrm>
          <a:off x="5041900" y="14098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64112</xdr:rowOff>
    </xdr:from>
    <xdr:to>
      <xdr:col>19</xdr:col>
      <xdr:colOff>133350</xdr:colOff>
      <xdr:row>83</xdr:row>
      <xdr:rowOff>94918</xdr:rowOff>
    </xdr:to>
    <xdr:cxnSp macro="">
      <xdr:nvCxnSpPr>
        <xdr:cNvPr id="198" name="直線コネクタ 197"/>
        <xdr:cNvCxnSpPr/>
      </xdr:nvCxnSpPr>
      <xdr:spPr>
        <a:xfrm flipV="1">
          <a:off x="3225800" y="14294462"/>
          <a:ext cx="8890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124623</xdr:rowOff>
    </xdr:from>
    <xdr:ext cx="736600" cy="259045"/>
    <xdr:sp macro="" textlink="">
      <xdr:nvSpPr>
        <xdr:cNvPr id="200" name="テキスト ボックス 199"/>
        <xdr:cNvSpPr txBox="1"/>
      </xdr:nvSpPr>
      <xdr:spPr>
        <a:xfrm>
          <a:off x="3733800" y="1401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40401</xdr:rowOff>
    </xdr:from>
    <xdr:to>
      <xdr:col>15</xdr:col>
      <xdr:colOff>82550</xdr:colOff>
      <xdr:row>83</xdr:row>
      <xdr:rowOff>94918</xdr:rowOff>
    </xdr:to>
    <xdr:cxnSp macro="">
      <xdr:nvCxnSpPr>
        <xdr:cNvPr id="201" name="直線コネクタ 200"/>
        <xdr:cNvCxnSpPr/>
      </xdr:nvCxnSpPr>
      <xdr:spPr>
        <a:xfrm>
          <a:off x="2336800" y="14270751"/>
          <a:ext cx="889000" cy="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11038</xdr:rowOff>
    </xdr:from>
    <xdr:to>
      <xdr:col>15</xdr:col>
      <xdr:colOff>133350</xdr:colOff>
      <xdr:row>84</xdr:row>
      <xdr:rowOff>112638</xdr:rowOff>
    </xdr:to>
    <xdr:sp macro="" textlink="">
      <xdr:nvSpPr>
        <xdr:cNvPr id="202" name="フローチャート: 判断 201"/>
        <xdr:cNvSpPr/>
      </xdr:nvSpPr>
      <xdr:spPr>
        <a:xfrm>
          <a:off x="3175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97415</xdr:rowOff>
    </xdr:from>
    <xdr:ext cx="762000" cy="259045"/>
    <xdr:sp macro="" textlink="">
      <xdr:nvSpPr>
        <xdr:cNvPr id="203" name="テキスト ボックス 202"/>
        <xdr:cNvSpPr txBox="1"/>
      </xdr:nvSpPr>
      <xdr:spPr>
        <a:xfrm>
          <a:off x="2844800" y="1449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40401</xdr:rowOff>
    </xdr:from>
    <xdr:to>
      <xdr:col>11</xdr:col>
      <xdr:colOff>31750</xdr:colOff>
      <xdr:row>83</xdr:row>
      <xdr:rowOff>41422</xdr:rowOff>
    </xdr:to>
    <xdr:cxnSp macro="">
      <xdr:nvCxnSpPr>
        <xdr:cNvPr id="204" name="直線コネクタ 203"/>
        <xdr:cNvCxnSpPr/>
      </xdr:nvCxnSpPr>
      <xdr:spPr>
        <a:xfrm flipV="1">
          <a:off x="1447800" y="14270751"/>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115230</xdr:rowOff>
    </xdr:from>
    <xdr:to>
      <xdr:col>11</xdr:col>
      <xdr:colOff>82550</xdr:colOff>
      <xdr:row>84</xdr:row>
      <xdr:rowOff>45380</xdr:rowOff>
    </xdr:to>
    <xdr:sp macro="" textlink="">
      <xdr:nvSpPr>
        <xdr:cNvPr id="205" name="フローチャート: 判断 204"/>
        <xdr:cNvSpPr/>
      </xdr:nvSpPr>
      <xdr:spPr>
        <a:xfrm>
          <a:off x="2286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30157</xdr:rowOff>
    </xdr:from>
    <xdr:ext cx="762000" cy="259045"/>
    <xdr:sp macro="" textlink="">
      <xdr:nvSpPr>
        <xdr:cNvPr id="206" name="テキスト ボックス 205"/>
        <xdr:cNvSpPr txBox="1"/>
      </xdr:nvSpPr>
      <xdr:spPr>
        <a:xfrm>
          <a:off x="1955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64822</xdr:rowOff>
    </xdr:from>
    <xdr:to>
      <xdr:col>7</xdr:col>
      <xdr:colOff>31750</xdr:colOff>
      <xdr:row>83</xdr:row>
      <xdr:rowOff>166422</xdr:rowOff>
    </xdr:to>
    <xdr:sp macro="" textlink="">
      <xdr:nvSpPr>
        <xdr:cNvPr id="207" name="フローチャート: 判断 206"/>
        <xdr:cNvSpPr/>
      </xdr:nvSpPr>
      <xdr:spPr>
        <a:xfrm>
          <a:off x="1397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151199</xdr:rowOff>
    </xdr:from>
    <xdr:ext cx="762000" cy="259045"/>
    <xdr:sp macro="" textlink="">
      <xdr:nvSpPr>
        <xdr:cNvPr id="208" name="テキスト ボックス 207"/>
        <xdr:cNvSpPr txBox="1"/>
      </xdr:nvSpPr>
      <xdr:spPr>
        <a:xfrm>
          <a:off x="1066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118810</xdr:rowOff>
    </xdr:from>
    <xdr:to>
      <xdr:col>23</xdr:col>
      <xdr:colOff>184150</xdr:colOff>
      <xdr:row>84</xdr:row>
      <xdr:rowOff>48960</xdr:rowOff>
    </xdr:to>
    <xdr:sp macro="" textlink="">
      <xdr:nvSpPr>
        <xdr:cNvPr id="214" name="楕円 213"/>
        <xdr:cNvSpPr/>
      </xdr:nvSpPr>
      <xdr:spPr>
        <a:xfrm>
          <a:off x="4902200" y="143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90887</xdr:rowOff>
    </xdr:from>
    <xdr:ext cx="762000" cy="259045"/>
    <xdr:sp macro="" textlink="">
      <xdr:nvSpPr>
        <xdr:cNvPr id="215" name="人件費・物件費等の状況該当値テキスト"/>
        <xdr:cNvSpPr txBox="1"/>
      </xdr:nvSpPr>
      <xdr:spPr>
        <a:xfrm>
          <a:off x="5041900" y="1432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13312</xdr:rowOff>
    </xdr:from>
    <xdr:to>
      <xdr:col>19</xdr:col>
      <xdr:colOff>184150</xdr:colOff>
      <xdr:row>83</xdr:row>
      <xdr:rowOff>114912</xdr:rowOff>
    </xdr:to>
    <xdr:sp macro="" textlink="">
      <xdr:nvSpPr>
        <xdr:cNvPr id="216" name="楕円 215"/>
        <xdr:cNvSpPr/>
      </xdr:nvSpPr>
      <xdr:spPr>
        <a:xfrm>
          <a:off x="4064000" y="142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99689</xdr:rowOff>
    </xdr:from>
    <xdr:ext cx="736600" cy="259045"/>
    <xdr:sp macro="" textlink="">
      <xdr:nvSpPr>
        <xdr:cNvPr id="217" name="テキスト ボックス 216"/>
        <xdr:cNvSpPr txBox="1"/>
      </xdr:nvSpPr>
      <xdr:spPr>
        <a:xfrm>
          <a:off x="3733800" y="14330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44118</xdr:rowOff>
    </xdr:from>
    <xdr:to>
      <xdr:col>15</xdr:col>
      <xdr:colOff>133350</xdr:colOff>
      <xdr:row>83</xdr:row>
      <xdr:rowOff>145718</xdr:rowOff>
    </xdr:to>
    <xdr:sp macro="" textlink="">
      <xdr:nvSpPr>
        <xdr:cNvPr id="218" name="楕円 217"/>
        <xdr:cNvSpPr/>
      </xdr:nvSpPr>
      <xdr:spPr>
        <a:xfrm>
          <a:off x="3175000" y="1427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155895</xdr:rowOff>
    </xdr:from>
    <xdr:ext cx="762000" cy="259045"/>
    <xdr:sp macro="" textlink="">
      <xdr:nvSpPr>
        <xdr:cNvPr id="219" name="テキスト ボックス 218"/>
        <xdr:cNvSpPr txBox="1"/>
      </xdr:nvSpPr>
      <xdr:spPr>
        <a:xfrm>
          <a:off x="2844800" y="1404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161051</xdr:rowOff>
    </xdr:from>
    <xdr:to>
      <xdr:col>11</xdr:col>
      <xdr:colOff>82550</xdr:colOff>
      <xdr:row>83</xdr:row>
      <xdr:rowOff>91201</xdr:rowOff>
    </xdr:to>
    <xdr:sp macro="" textlink="">
      <xdr:nvSpPr>
        <xdr:cNvPr id="220" name="楕円 219"/>
        <xdr:cNvSpPr/>
      </xdr:nvSpPr>
      <xdr:spPr>
        <a:xfrm>
          <a:off x="2286000" y="142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101378</xdr:rowOff>
    </xdr:from>
    <xdr:ext cx="762000" cy="259045"/>
    <xdr:sp macro="" textlink="">
      <xdr:nvSpPr>
        <xdr:cNvPr id="221" name="テキスト ボックス 220"/>
        <xdr:cNvSpPr txBox="1"/>
      </xdr:nvSpPr>
      <xdr:spPr>
        <a:xfrm>
          <a:off x="1955800" y="1398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22" name="楕円 221"/>
        <xdr:cNvSpPr/>
      </xdr:nvSpPr>
      <xdr:spPr>
        <a:xfrm>
          <a:off x="1397000" y="142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23" name="テキスト ボックス 222"/>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職員数が</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人である。小規模団体の特徴から、各年度のラスパイレス指数にばらつきが生じている</a:t>
          </a:r>
          <a:r>
            <a:rPr kumimoji="1" lang="ja-JP" altLang="en-US" sz="1100">
              <a:solidFill>
                <a:schemeClr val="dk1"/>
              </a:solidFill>
              <a:effectLst/>
              <a:latin typeface="+mn-lt"/>
              <a:ea typeface="+mn-ea"/>
              <a:cs typeface="+mn-cs"/>
            </a:rPr>
            <a:t>が、類似団体平均と比較して低い給与水準となっている。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106539</xdr:rowOff>
    </xdr:to>
    <xdr:cxnSp macro="">
      <xdr:nvCxnSpPr>
        <xdr:cNvPr id="257" name="直線コネクタ 256"/>
        <xdr:cNvCxnSpPr/>
      </xdr:nvCxnSpPr>
      <xdr:spPr>
        <a:xfrm>
          <a:off x="16179800" y="14336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8"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149578</xdr:rowOff>
    </xdr:to>
    <xdr:cxnSp macro="">
      <xdr:nvCxnSpPr>
        <xdr:cNvPr id="260" name="直線コネクタ 259"/>
        <xdr:cNvCxnSpPr/>
      </xdr:nvCxnSpPr>
      <xdr:spPr>
        <a:xfrm flipV="1">
          <a:off x="15290800" y="1433688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2" name="テキスト ボックス 261"/>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39511</xdr:rowOff>
    </xdr:from>
    <xdr:to>
      <xdr:col>72</xdr:col>
      <xdr:colOff>203200</xdr:colOff>
      <xdr:row>84</xdr:row>
      <xdr:rowOff>149578</xdr:rowOff>
    </xdr:to>
    <xdr:cxnSp macro="">
      <xdr:nvCxnSpPr>
        <xdr:cNvPr id="263" name="直線コネクタ 262"/>
        <xdr:cNvCxnSpPr/>
      </xdr:nvCxnSpPr>
      <xdr:spPr>
        <a:xfrm>
          <a:off x="14401800" y="14269861"/>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5" name="テキスト ボックス 264"/>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39511</xdr:rowOff>
    </xdr:from>
    <xdr:to>
      <xdr:col>68</xdr:col>
      <xdr:colOff>152400</xdr:colOff>
      <xdr:row>83</xdr:row>
      <xdr:rowOff>93134</xdr:rowOff>
    </xdr:to>
    <xdr:cxnSp macro="">
      <xdr:nvCxnSpPr>
        <xdr:cNvPr id="266" name="直線コネクタ 265"/>
        <xdr:cNvCxnSpPr/>
      </xdr:nvCxnSpPr>
      <xdr:spPr>
        <a:xfrm flipV="1">
          <a:off x="13512800" y="142698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7" name="フローチャート: 判断 266"/>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8" name="テキスト ボックス 267"/>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6" name="楕円 275"/>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7"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8" name="楕円 277"/>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9" name="テキスト ボックス 278"/>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80" name="楕円 279"/>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81" name="テキスト ボックス 28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160161</xdr:rowOff>
    </xdr:from>
    <xdr:to>
      <xdr:col>68</xdr:col>
      <xdr:colOff>203200</xdr:colOff>
      <xdr:row>83</xdr:row>
      <xdr:rowOff>90311</xdr:rowOff>
    </xdr:to>
    <xdr:sp macro="" textlink="">
      <xdr:nvSpPr>
        <xdr:cNvPr id="282" name="楕円 281"/>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100488</xdr:rowOff>
    </xdr:from>
    <xdr:ext cx="762000" cy="259045"/>
    <xdr:sp macro="" textlink="">
      <xdr:nvSpPr>
        <xdr:cNvPr id="283" name="テキスト ボックス 282"/>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4" name="楕円 283"/>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5" name="テキスト ボックス 284"/>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行財政改革による人件費減策として平成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年度まで新規採用を見送ったため、類似団体内において平均を下回っている。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137432</xdr:rowOff>
    </xdr:from>
    <xdr:to>
      <xdr:col>81</xdr:col>
      <xdr:colOff>44450</xdr:colOff>
      <xdr:row>60</xdr:row>
      <xdr:rowOff>154668</xdr:rowOff>
    </xdr:to>
    <xdr:cxnSp macro="">
      <xdr:nvCxnSpPr>
        <xdr:cNvPr id="322" name="直線コネクタ 321"/>
        <xdr:cNvCxnSpPr/>
      </xdr:nvCxnSpPr>
      <xdr:spPr>
        <a:xfrm>
          <a:off x="16179800" y="1042443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160400</xdr:rowOff>
    </xdr:from>
    <xdr:ext cx="762000" cy="259045"/>
    <xdr:sp macro="" textlink="">
      <xdr:nvSpPr>
        <xdr:cNvPr id="323" name="定員管理の状況平均値テキスト"/>
        <xdr:cNvSpPr txBox="1"/>
      </xdr:nvSpPr>
      <xdr:spPr>
        <a:xfrm>
          <a:off x="17106900" y="10447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52977</xdr:rowOff>
    </xdr:from>
    <xdr:to>
      <xdr:col>77</xdr:col>
      <xdr:colOff>44450</xdr:colOff>
      <xdr:row>60</xdr:row>
      <xdr:rowOff>137432</xdr:rowOff>
    </xdr:to>
    <xdr:cxnSp macro="">
      <xdr:nvCxnSpPr>
        <xdr:cNvPr id="325" name="直線コネクタ 324"/>
        <xdr:cNvCxnSpPr/>
      </xdr:nvCxnSpPr>
      <xdr:spPr>
        <a:xfrm>
          <a:off x="15290800" y="1033997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80843</xdr:rowOff>
    </xdr:from>
    <xdr:ext cx="736600" cy="259045"/>
    <xdr:sp macro="" textlink="">
      <xdr:nvSpPr>
        <xdr:cNvPr id="327" name="テキスト ボックス 326"/>
        <xdr:cNvSpPr txBox="1"/>
      </xdr:nvSpPr>
      <xdr:spPr>
        <a:xfrm>
          <a:off x="15798800" y="1053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9888</xdr:rowOff>
    </xdr:from>
    <xdr:to>
      <xdr:col>72</xdr:col>
      <xdr:colOff>203200</xdr:colOff>
      <xdr:row>60</xdr:row>
      <xdr:rowOff>52977</xdr:rowOff>
    </xdr:to>
    <xdr:cxnSp macro="">
      <xdr:nvCxnSpPr>
        <xdr:cNvPr id="328" name="直線コネクタ 327"/>
        <xdr:cNvCxnSpPr/>
      </xdr:nvCxnSpPr>
      <xdr:spPr>
        <a:xfrm>
          <a:off x="14401800" y="10296888"/>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64316</xdr:rowOff>
    </xdr:from>
    <xdr:to>
      <xdr:col>73</xdr:col>
      <xdr:colOff>44450</xdr:colOff>
      <xdr:row>62</xdr:row>
      <xdr:rowOff>165916</xdr:rowOff>
    </xdr:to>
    <xdr:sp macro="" textlink="">
      <xdr:nvSpPr>
        <xdr:cNvPr id="329" name="フローチャート: 判断 328"/>
        <xdr:cNvSpPr/>
      </xdr:nvSpPr>
      <xdr:spPr>
        <a:xfrm>
          <a:off x="15240000" y="1069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150693</xdr:rowOff>
    </xdr:from>
    <xdr:ext cx="762000" cy="259045"/>
    <xdr:sp macro="" textlink="">
      <xdr:nvSpPr>
        <xdr:cNvPr id="330" name="テキスト ボックス 329"/>
        <xdr:cNvSpPr txBox="1"/>
      </xdr:nvSpPr>
      <xdr:spPr>
        <a:xfrm>
          <a:off x="14909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155484</xdr:rowOff>
    </xdr:from>
    <xdr:to>
      <xdr:col>68</xdr:col>
      <xdr:colOff>152400</xdr:colOff>
      <xdr:row>60</xdr:row>
      <xdr:rowOff>9888</xdr:rowOff>
    </xdr:to>
    <xdr:cxnSp macro="">
      <xdr:nvCxnSpPr>
        <xdr:cNvPr id="331" name="直線コネクタ 330"/>
        <xdr:cNvCxnSpPr/>
      </xdr:nvCxnSpPr>
      <xdr:spPr>
        <a:xfrm>
          <a:off x="13512800" y="10271034"/>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55699</xdr:rowOff>
    </xdr:from>
    <xdr:to>
      <xdr:col>68</xdr:col>
      <xdr:colOff>203200</xdr:colOff>
      <xdr:row>62</xdr:row>
      <xdr:rowOff>157299</xdr:rowOff>
    </xdr:to>
    <xdr:sp macro="" textlink="">
      <xdr:nvSpPr>
        <xdr:cNvPr id="332" name="フローチャート: 判断 331"/>
        <xdr:cNvSpPr/>
      </xdr:nvSpPr>
      <xdr:spPr>
        <a:xfrm>
          <a:off x="14351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142076</xdr:rowOff>
    </xdr:from>
    <xdr:ext cx="762000" cy="259045"/>
    <xdr:sp macro="" textlink="">
      <xdr:nvSpPr>
        <xdr:cNvPr id="333" name="テキスト ボックス 332"/>
        <xdr:cNvSpPr txBox="1"/>
      </xdr:nvSpPr>
      <xdr:spPr>
        <a:xfrm>
          <a:off x="14020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31569</xdr:rowOff>
    </xdr:from>
    <xdr:to>
      <xdr:col>64</xdr:col>
      <xdr:colOff>152400</xdr:colOff>
      <xdr:row>62</xdr:row>
      <xdr:rowOff>133169</xdr:rowOff>
    </xdr:to>
    <xdr:sp macro="" textlink="">
      <xdr:nvSpPr>
        <xdr:cNvPr id="334" name="フローチャート: 判断 333"/>
        <xdr:cNvSpPr/>
      </xdr:nvSpPr>
      <xdr:spPr>
        <a:xfrm>
          <a:off x="13462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117946</xdr:rowOff>
    </xdr:from>
    <xdr:ext cx="762000" cy="259045"/>
    <xdr:sp macro="" textlink="">
      <xdr:nvSpPr>
        <xdr:cNvPr id="335" name="テキスト ボックス 334"/>
        <xdr:cNvSpPr txBox="1"/>
      </xdr:nvSpPr>
      <xdr:spPr>
        <a:xfrm>
          <a:off x="13131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103868</xdr:rowOff>
    </xdr:from>
    <xdr:to>
      <xdr:col>81</xdr:col>
      <xdr:colOff>95250</xdr:colOff>
      <xdr:row>61</xdr:row>
      <xdr:rowOff>34018</xdr:rowOff>
    </xdr:to>
    <xdr:sp macro="" textlink="">
      <xdr:nvSpPr>
        <xdr:cNvPr id="341" name="楕円 340"/>
        <xdr:cNvSpPr/>
      </xdr:nvSpPr>
      <xdr:spPr>
        <a:xfrm>
          <a:off x="169672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120395</xdr:rowOff>
    </xdr:from>
    <xdr:ext cx="762000" cy="259045"/>
    <xdr:sp macro="" textlink="">
      <xdr:nvSpPr>
        <xdr:cNvPr id="342" name="定員管理の状況該当値テキスト"/>
        <xdr:cNvSpPr txBox="1"/>
      </xdr:nvSpPr>
      <xdr:spPr>
        <a:xfrm>
          <a:off x="17106900" y="102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86632</xdr:rowOff>
    </xdr:from>
    <xdr:to>
      <xdr:col>77</xdr:col>
      <xdr:colOff>95250</xdr:colOff>
      <xdr:row>61</xdr:row>
      <xdr:rowOff>16782</xdr:rowOff>
    </xdr:to>
    <xdr:sp macro="" textlink="">
      <xdr:nvSpPr>
        <xdr:cNvPr id="343" name="楕円 342"/>
        <xdr:cNvSpPr/>
      </xdr:nvSpPr>
      <xdr:spPr>
        <a:xfrm>
          <a:off x="16129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26959</xdr:rowOff>
    </xdr:from>
    <xdr:ext cx="736600" cy="259045"/>
    <xdr:sp macro="" textlink="">
      <xdr:nvSpPr>
        <xdr:cNvPr id="344" name="テキスト ボックス 343"/>
        <xdr:cNvSpPr txBox="1"/>
      </xdr:nvSpPr>
      <xdr:spPr>
        <a:xfrm>
          <a:off x="15798800" y="10142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2177</xdr:rowOff>
    </xdr:from>
    <xdr:to>
      <xdr:col>73</xdr:col>
      <xdr:colOff>44450</xdr:colOff>
      <xdr:row>60</xdr:row>
      <xdr:rowOff>103777</xdr:rowOff>
    </xdr:to>
    <xdr:sp macro="" textlink="">
      <xdr:nvSpPr>
        <xdr:cNvPr id="345" name="楕円 344"/>
        <xdr:cNvSpPr/>
      </xdr:nvSpPr>
      <xdr:spPr>
        <a:xfrm>
          <a:off x="15240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113954</xdr:rowOff>
    </xdr:from>
    <xdr:ext cx="762000" cy="259045"/>
    <xdr:sp macro="" textlink="">
      <xdr:nvSpPr>
        <xdr:cNvPr id="346" name="テキスト ボックス 345"/>
        <xdr:cNvSpPr txBox="1"/>
      </xdr:nvSpPr>
      <xdr:spPr>
        <a:xfrm>
          <a:off x="14909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130538</xdr:rowOff>
    </xdr:from>
    <xdr:to>
      <xdr:col>68</xdr:col>
      <xdr:colOff>203200</xdr:colOff>
      <xdr:row>60</xdr:row>
      <xdr:rowOff>60688</xdr:rowOff>
    </xdr:to>
    <xdr:sp macro="" textlink="">
      <xdr:nvSpPr>
        <xdr:cNvPr id="347" name="楕円 346"/>
        <xdr:cNvSpPr/>
      </xdr:nvSpPr>
      <xdr:spPr>
        <a:xfrm>
          <a:off x="14351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70865</xdr:rowOff>
    </xdr:from>
    <xdr:ext cx="762000" cy="259045"/>
    <xdr:sp macro="" textlink="">
      <xdr:nvSpPr>
        <xdr:cNvPr id="348" name="テキスト ボックス 347"/>
        <xdr:cNvSpPr txBox="1"/>
      </xdr:nvSpPr>
      <xdr:spPr>
        <a:xfrm>
          <a:off x="14020800" y="1001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104684</xdr:rowOff>
    </xdr:from>
    <xdr:to>
      <xdr:col>64</xdr:col>
      <xdr:colOff>152400</xdr:colOff>
      <xdr:row>60</xdr:row>
      <xdr:rowOff>34834</xdr:rowOff>
    </xdr:to>
    <xdr:sp macro="" textlink="">
      <xdr:nvSpPr>
        <xdr:cNvPr id="349" name="楕円 348"/>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45011</xdr:rowOff>
    </xdr:from>
    <xdr:ext cx="762000" cy="259045"/>
    <xdr:sp macro="" textlink="">
      <xdr:nvSpPr>
        <xdr:cNvPr id="350" name="テキスト ボックス 349"/>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標準財政規模は前年度と同水準を維持している。歳出の面で公債費が減少傾向にあるため、実質公債費比率も改善し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今後も地方債の新規発行の抑制に努めていく。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87206</xdr:rowOff>
    </xdr:to>
    <xdr:cxnSp macro="">
      <xdr:nvCxnSpPr>
        <xdr:cNvPr id="379" name="直線コネクタ 378"/>
        <xdr:cNvCxnSpPr/>
      </xdr:nvCxnSpPr>
      <xdr:spPr>
        <a:xfrm flipV="1">
          <a:off x="17018000" y="6100233"/>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59283</xdr:rowOff>
    </xdr:from>
    <xdr:ext cx="762000" cy="259045"/>
    <xdr:sp macro="" textlink="">
      <xdr:nvSpPr>
        <xdr:cNvPr id="380" name="公債費負担の状況最小値テキスト"/>
        <xdr:cNvSpPr txBox="1"/>
      </xdr:nvSpPr>
      <xdr:spPr>
        <a:xfrm>
          <a:off x="17106900" y="743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87206</xdr:rowOff>
    </xdr:from>
    <xdr:to>
      <xdr:col>81</xdr:col>
      <xdr:colOff>133350</xdr:colOff>
      <xdr:row>43</xdr:row>
      <xdr:rowOff>87206</xdr:rowOff>
    </xdr:to>
    <xdr:cxnSp macro="">
      <xdr:nvCxnSpPr>
        <xdr:cNvPr id="381" name="直線コネクタ 380"/>
        <xdr:cNvCxnSpPr/>
      </xdr:nvCxnSpPr>
      <xdr:spPr>
        <a:xfrm>
          <a:off x="16929100" y="745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2"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3" name="直線コネクタ 382"/>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95250</xdr:rowOff>
    </xdr:to>
    <xdr:cxnSp macro="">
      <xdr:nvCxnSpPr>
        <xdr:cNvPr id="384" name="直線コネクタ 383"/>
        <xdr:cNvCxnSpPr/>
      </xdr:nvCxnSpPr>
      <xdr:spPr>
        <a:xfrm flipV="1">
          <a:off x="16179800" y="74193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85"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86" name="フローチャート: 判断 385"/>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143510</xdr:rowOff>
    </xdr:to>
    <xdr:cxnSp macro="">
      <xdr:nvCxnSpPr>
        <xdr:cNvPr id="387" name="直線コネクタ 386"/>
        <xdr:cNvCxnSpPr/>
      </xdr:nvCxnSpPr>
      <xdr:spPr>
        <a:xfrm flipV="1">
          <a:off x="15290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8" name="フローチャート: 判断 387"/>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9" name="テキスト ボックス 388"/>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44</xdr:row>
      <xdr:rowOff>44450</xdr:rowOff>
    </xdr:to>
    <xdr:cxnSp macro="">
      <xdr:nvCxnSpPr>
        <xdr:cNvPr id="390" name="直線コネクタ 389"/>
        <xdr:cNvCxnSpPr/>
      </xdr:nvCxnSpPr>
      <xdr:spPr>
        <a:xfrm flipV="1">
          <a:off x="14401800" y="75158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84244</xdr:rowOff>
    </xdr:from>
    <xdr:to>
      <xdr:col>73</xdr:col>
      <xdr:colOff>44450</xdr:colOff>
      <xdr:row>41</xdr:row>
      <xdr:rowOff>14394</xdr:rowOff>
    </xdr:to>
    <xdr:sp macro="" textlink="">
      <xdr:nvSpPr>
        <xdr:cNvPr id="391" name="フローチャート: 判断 390"/>
        <xdr:cNvSpPr/>
      </xdr:nvSpPr>
      <xdr:spPr>
        <a:xfrm>
          <a:off x="15240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392" name="テキスト ボックス 391"/>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60537</xdr:rowOff>
    </xdr:to>
    <xdr:cxnSp macro="">
      <xdr:nvCxnSpPr>
        <xdr:cNvPr id="393" name="直線コネクタ 392"/>
        <xdr:cNvCxnSpPr/>
      </xdr:nvCxnSpPr>
      <xdr:spPr>
        <a:xfrm flipV="1">
          <a:off x="13512800" y="758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4" name="フローチャート: 判断 393"/>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5" name="テキスト ボックス 394"/>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6" name="フローチャート: 判断 395"/>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7" name="テキスト ボックス 396"/>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3" name="楕円 402"/>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63517</xdr:rowOff>
    </xdr:from>
    <xdr:ext cx="762000" cy="259045"/>
    <xdr:sp macro="" textlink="">
      <xdr:nvSpPr>
        <xdr:cNvPr id="404" name="公債費負担の状況該当値テキスト"/>
        <xdr:cNvSpPr txBox="1"/>
      </xdr:nvSpPr>
      <xdr:spPr>
        <a:xfrm>
          <a:off x="17106900" y="72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5" name="楕円 404"/>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6" name="テキスト ボックス 405"/>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7" name="楕円 406"/>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8" name="テキスト ボックス 407"/>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9" name="楕円 408"/>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10" name="テキスト ボックス 409"/>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9737</xdr:rowOff>
    </xdr:from>
    <xdr:to>
      <xdr:col>64</xdr:col>
      <xdr:colOff>152400</xdr:colOff>
      <xdr:row>44</xdr:row>
      <xdr:rowOff>111337</xdr:rowOff>
    </xdr:to>
    <xdr:sp macro="" textlink="">
      <xdr:nvSpPr>
        <xdr:cNvPr id="411" name="楕円 410"/>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96114</xdr:rowOff>
    </xdr:from>
    <xdr:ext cx="762000" cy="259045"/>
    <xdr:sp macro="" textlink="">
      <xdr:nvSpPr>
        <xdr:cNvPr id="412" name="テキスト ボックス 411"/>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財政健全化のため、地方債の発行額が償還額を下回るようを抑制している。この効果により地方債残高が減少してきている。これに伴い、将来負担比率が順調に改善してきている。</a:t>
          </a:r>
          <a:r>
            <a:rPr kumimoji="1" lang="ja-JP" altLang="en-US" sz="1100">
              <a:solidFill>
                <a:schemeClr val="dk1"/>
              </a:solidFill>
              <a:effectLst/>
              <a:latin typeface="+mn-lt"/>
              <a:ea typeface="+mn-ea"/>
              <a:cs typeface="+mn-cs"/>
            </a:rPr>
            <a:t>今後も公債費等義務的経費の削減を中心とする行財政改革を進め、財政の健全化に努める。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4596</xdr:rowOff>
    </xdr:from>
    <xdr:to>
      <xdr:col>81</xdr:col>
      <xdr:colOff>44450</xdr:colOff>
      <xdr:row>15</xdr:row>
      <xdr:rowOff>96520</xdr:rowOff>
    </xdr:to>
    <xdr:cxnSp macro="">
      <xdr:nvCxnSpPr>
        <xdr:cNvPr id="448" name="直線コネクタ 447"/>
        <xdr:cNvCxnSpPr/>
      </xdr:nvCxnSpPr>
      <xdr:spPr>
        <a:xfrm flipV="1">
          <a:off x="16179800" y="2576346"/>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9" name="将来負担の状況平均値テキスト"/>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50" name="フローチャート: 判断 449"/>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96520</xdr:rowOff>
    </xdr:from>
    <xdr:to>
      <xdr:col>77</xdr:col>
      <xdr:colOff>44450</xdr:colOff>
      <xdr:row>16</xdr:row>
      <xdr:rowOff>59509</xdr:rowOff>
    </xdr:to>
    <xdr:cxnSp macro="">
      <xdr:nvCxnSpPr>
        <xdr:cNvPr id="451" name="直線コネクタ 450"/>
        <xdr:cNvCxnSpPr/>
      </xdr:nvCxnSpPr>
      <xdr:spPr>
        <a:xfrm flipV="1">
          <a:off x="15290800" y="2668270"/>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2" name="フローチャート: 判断 451"/>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121514</xdr:rowOff>
    </xdr:from>
    <xdr:ext cx="736600" cy="259045"/>
    <xdr:sp macro="" textlink="">
      <xdr:nvSpPr>
        <xdr:cNvPr id="453" name="テキスト ボックス 452"/>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59509</xdr:rowOff>
    </xdr:from>
    <xdr:to>
      <xdr:col>72</xdr:col>
      <xdr:colOff>203200</xdr:colOff>
      <xdr:row>16</xdr:row>
      <xdr:rowOff>153731</xdr:rowOff>
    </xdr:to>
    <xdr:cxnSp macro="">
      <xdr:nvCxnSpPr>
        <xdr:cNvPr id="454" name="直線コネクタ 453"/>
        <xdr:cNvCxnSpPr/>
      </xdr:nvCxnSpPr>
      <xdr:spPr>
        <a:xfrm flipV="1">
          <a:off x="14401800" y="2802709"/>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118110</xdr:rowOff>
    </xdr:from>
    <xdr:to>
      <xdr:col>73</xdr:col>
      <xdr:colOff>44450</xdr:colOff>
      <xdr:row>16</xdr:row>
      <xdr:rowOff>48260</xdr:rowOff>
    </xdr:to>
    <xdr:sp macro="" textlink="">
      <xdr:nvSpPr>
        <xdr:cNvPr id="455" name="フローチャート: 判断 454"/>
        <xdr:cNvSpPr/>
      </xdr:nvSpPr>
      <xdr:spPr>
        <a:xfrm>
          <a:off x="15240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58437</xdr:rowOff>
    </xdr:from>
    <xdr:ext cx="762000" cy="259045"/>
    <xdr:sp macro="" textlink="">
      <xdr:nvSpPr>
        <xdr:cNvPr id="456" name="テキスト ボックス 455"/>
        <xdr:cNvSpPr txBox="1"/>
      </xdr:nvSpPr>
      <xdr:spPr>
        <a:xfrm>
          <a:off x="14909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153731</xdr:rowOff>
    </xdr:from>
    <xdr:to>
      <xdr:col>68</xdr:col>
      <xdr:colOff>152400</xdr:colOff>
      <xdr:row>18</xdr:row>
      <xdr:rowOff>65919</xdr:rowOff>
    </xdr:to>
    <xdr:cxnSp macro="">
      <xdr:nvCxnSpPr>
        <xdr:cNvPr id="457" name="直線コネクタ 456"/>
        <xdr:cNvCxnSpPr/>
      </xdr:nvCxnSpPr>
      <xdr:spPr>
        <a:xfrm flipV="1">
          <a:off x="13512800" y="2896931"/>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90291</xdr:rowOff>
    </xdr:from>
    <xdr:to>
      <xdr:col>68</xdr:col>
      <xdr:colOff>203200</xdr:colOff>
      <xdr:row>17</xdr:row>
      <xdr:rowOff>20441</xdr:rowOff>
    </xdr:to>
    <xdr:sp macro="" textlink="">
      <xdr:nvSpPr>
        <xdr:cNvPr id="458" name="フローチャート: 判断 457"/>
        <xdr:cNvSpPr/>
      </xdr:nvSpPr>
      <xdr:spPr>
        <a:xfrm>
          <a:off x="14351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30618</xdr:rowOff>
    </xdr:from>
    <xdr:ext cx="762000" cy="259045"/>
    <xdr:sp macro="" textlink="">
      <xdr:nvSpPr>
        <xdr:cNvPr id="459" name="テキスト ボックス 458"/>
        <xdr:cNvSpPr txBox="1"/>
      </xdr:nvSpPr>
      <xdr:spPr>
        <a:xfrm>
          <a:off x="14020800" y="26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23404</xdr:rowOff>
    </xdr:from>
    <xdr:to>
      <xdr:col>64</xdr:col>
      <xdr:colOff>152400</xdr:colOff>
      <xdr:row>17</xdr:row>
      <xdr:rowOff>125004</xdr:rowOff>
    </xdr:to>
    <xdr:sp macro="" textlink="">
      <xdr:nvSpPr>
        <xdr:cNvPr id="460" name="フローチャート: 判断 459"/>
        <xdr:cNvSpPr/>
      </xdr:nvSpPr>
      <xdr:spPr>
        <a:xfrm>
          <a:off x="13462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135181</xdr:rowOff>
    </xdr:from>
    <xdr:ext cx="762000" cy="259045"/>
    <xdr:sp macro="" textlink="">
      <xdr:nvSpPr>
        <xdr:cNvPr id="461" name="テキスト ボックス 460"/>
        <xdr:cNvSpPr txBox="1"/>
      </xdr:nvSpPr>
      <xdr:spPr>
        <a:xfrm>
          <a:off x="13131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67" name="楕円 466"/>
        <xdr:cNvSpPr/>
      </xdr:nvSpPr>
      <xdr:spPr>
        <a:xfrm>
          <a:off x="16967200" y="2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141773</xdr:rowOff>
    </xdr:from>
    <xdr:ext cx="762000" cy="259045"/>
    <xdr:sp macro="" textlink="">
      <xdr:nvSpPr>
        <xdr:cNvPr id="468" name="将来負担の状況該当値テキスト"/>
        <xdr:cNvSpPr txBox="1"/>
      </xdr:nvSpPr>
      <xdr:spPr>
        <a:xfrm>
          <a:off x="17106900" y="23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45720</xdr:rowOff>
    </xdr:from>
    <xdr:to>
      <xdr:col>77</xdr:col>
      <xdr:colOff>95250</xdr:colOff>
      <xdr:row>15</xdr:row>
      <xdr:rowOff>147320</xdr:rowOff>
    </xdr:to>
    <xdr:sp macro="" textlink="">
      <xdr:nvSpPr>
        <xdr:cNvPr id="469" name="楕円 468"/>
        <xdr:cNvSpPr/>
      </xdr:nvSpPr>
      <xdr:spPr>
        <a:xfrm>
          <a:off x="16129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157497</xdr:rowOff>
    </xdr:from>
    <xdr:ext cx="736600" cy="259045"/>
    <xdr:sp macro="" textlink="">
      <xdr:nvSpPr>
        <xdr:cNvPr id="470" name="テキスト ボックス 469"/>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8709</xdr:rowOff>
    </xdr:from>
    <xdr:to>
      <xdr:col>73</xdr:col>
      <xdr:colOff>44450</xdr:colOff>
      <xdr:row>16</xdr:row>
      <xdr:rowOff>110309</xdr:rowOff>
    </xdr:to>
    <xdr:sp macro="" textlink="">
      <xdr:nvSpPr>
        <xdr:cNvPr id="471" name="楕円 470"/>
        <xdr:cNvSpPr/>
      </xdr:nvSpPr>
      <xdr:spPr>
        <a:xfrm>
          <a:off x="152400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95086</xdr:rowOff>
    </xdr:from>
    <xdr:ext cx="762000" cy="259045"/>
    <xdr:sp macro="" textlink="">
      <xdr:nvSpPr>
        <xdr:cNvPr id="472" name="テキスト ボックス 471"/>
        <xdr:cNvSpPr txBox="1"/>
      </xdr:nvSpPr>
      <xdr:spPr>
        <a:xfrm>
          <a:off x="14909800" y="283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102931</xdr:rowOff>
    </xdr:from>
    <xdr:to>
      <xdr:col>68</xdr:col>
      <xdr:colOff>203200</xdr:colOff>
      <xdr:row>17</xdr:row>
      <xdr:rowOff>33081</xdr:rowOff>
    </xdr:to>
    <xdr:sp macro="" textlink="">
      <xdr:nvSpPr>
        <xdr:cNvPr id="473" name="楕円 472"/>
        <xdr:cNvSpPr/>
      </xdr:nvSpPr>
      <xdr:spPr>
        <a:xfrm>
          <a:off x="14351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17858</xdr:rowOff>
    </xdr:from>
    <xdr:ext cx="762000" cy="259045"/>
    <xdr:sp macro="" textlink="">
      <xdr:nvSpPr>
        <xdr:cNvPr id="474" name="テキスト ボックス 473"/>
        <xdr:cNvSpPr txBox="1"/>
      </xdr:nvSpPr>
      <xdr:spPr>
        <a:xfrm>
          <a:off x="14020800" y="293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15119</xdr:rowOff>
    </xdr:from>
    <xdr:to>
      <xdr:col>64</xdr:col>
      <xdr:colOff>152400</xdr:colOff>
      <xdr:row>18</xdr:row>
      <xdr:rowOff>116719</xdr:rowOff>
    </xdr:to>
    <xdr:sp macro="" textlink="">
      <xdr:nvSpPr>
        <xdr:cNvPr id="475" name="楕円 474"/>
        <xdr:cNvSpPr/>
      </xdr:nvSpPr>
      <xdr:spPr>
        <a:xfrm>
          <a:off x="13462000" y="31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101496</xdr:rowOff>
    </xdr:from>
    <xdr:ext cx="762000" cy="259045"/>
    <xdr:sp macro="" textlink="">
      <xdr:nvSpPr>
        <xdr:cNvPr id="476" name="テキスト ボックス 475"/>
        <xdr:cNvSpPr txBox="1"/>
      </xdr:nvSpPr>
      <xdr:spPr>
        <a:xfrm>
          <a:off x="13131800" y="318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15,751
15,596
179.76
9,017,324
8,565,955
394,635
5,292,848
7,655,236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人当たり職員数の分析欄に記載のとおり、行財政改革による人件費削減策として平成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年度まで新規採用を見送ったため、職員数自体が抑制されている。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43180</xdr:rowOff>
    </xdr:to>
    <xdr:cxnSp macro="">
      <xdr:nvCxnSpPr>
        <xdr:cNvPr id="66" name="直線コネクタ 65"/>
        <xdr:cNvCxnSpPr/>
      </xdr:nvCxnSpPr>
      <xdr:spPr>
        <a:xfrm>
          <a:off x="3987800" y="60934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92710</xdr:rowOff>
    </xdr:to>
    <xdr:cxnSp macro="">
      <xdr:nvCxnSpPr>
        <xdr:cNvPr id="69" name="直線コネクタ 68"/>
        <xdr:cNvCxnSpPr/>
      </xdr:nvCxnSpPr>
      <xdr:spPr>
        <a:xfrm>
          <a:off x="3098800" y="605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54610</xdr:rowOff>
    </xdr:to>
    <xdr:cxnSp macro="">
      <xdr:nvCxnSpPr>
        <xdr:cNvPr id="72" name="直線コネクタ 71"/>
        <xdr:cNvCxnSpPr/>
      </xdr:nvCxnSpPr>
      <xdr:spPr>
        <a:xfrm>
          <a:off x="2209800" y="5956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92710</xdr:rowOff>
    </xdr:to>
    <xdr:cxnSp macro="">
      <xdr:nvCxnSpPr>
        <xdr:cNvPr id="75" name="直線コネクタ 74"/>
        <xdr:cNvCxnSpPr/>
      </xdr:nvCxnSpPr>
      <xdr:spPr>
        <a:xfrm flipV="1">
          <a:off x="1320800" y="595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135907</xdr:rowOff>
    </xdr:from>
    <xdr:ext cx="762000" cy="259045"/>
    <xdr:sp macro="" textlink="">
      <xdr:nvSpPr>
        <xdr:cNvPr id="86" name="人件費該当値テキスト"/>
        <xdr:cNvSpPr txBox="1"/>
      </xdr:nvSpPr>
      <xdr:spPr>
        <a:xfrm>
          <a:off x="4914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マイナンバーやセキュリティ強靭化等の電算に係る物件費が大幅に増加している。</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年度は大雪に伴う除雪費の増額により</a:t>
          </a:r>
          <a:r>
            <a:rPr kumimoji="1" lang="ja-JP" altLang="ja-JP" sz="1100">
              <a:solidFill>
                <a:schemeClr val="dk1"/>
              </a:solidFill>
              <a:effectLst/>
              <a:latin typeface="+mn-lt"/>
              <a:ea typeface="+mn-ea"/>
              <a:cs typeface="+mn-cs"/>
            </a:rPr>
            <a:t>、類似団体内の平均を大きく上回る結果となっている。</a:t>
          </a:r>
          <a:r>
            <a:rPr kumimoji="1" lang="ja-JP" altLang="ja-JP" sz="1100">
              <a:solidFill>
                <a:schemeClr val="dk1"/>
              </a:solidFill>
              <a:effectLst/>
              <a:latin typeface="+mn-lt"/>
              <a:ea typeface="+mn-ea"/>
              <a:cs typeface="+mn-cs"/>
            </a:rPr>
            <a:t>行財政改革の取り組みを通じて業務の効率化を図ることで抑制に努める。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21</xdr:row>
      <xdr:rowOff>120650</xdr:rowOff>
    </xdr:to>
    <xdr:cxnSp macro="">
      <xdr:nvCxnSpPr>
        <xdr:cNvPr id="127" name="直線コネクタ 126"/>
        <xdr:cNvCxnSpPr/>
      </xdr:nvCxnSpPr>
      <xdr:spPr>
        <a:xfrm>
          <a:off x="15671800" y="307340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8"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158750</xdr:rowOff>
    </xdr:to>
    <xdr:cxnSp macro="">
      <xdr:nvCxnSpPr>
        <xdr:cNvPr id="130" name="直線コネクタ 129"/>
        <xdr:cNvCxnSpPr/>
      </xdr:nvCxnSpPr>
      <xdr:spPr>
        <a:xfrm>
          <a:off x="14782800" y="2946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2" name="テキスト ボックス 131"/>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69850</xdr:rowOff>
    </xdr:to>
    <xdr:cxnSp macro="">
      <xdr:nvCxnSpPr>
        <xdr:cNvPr id="133" name="直線コネクタ 132"/>
        <xdr:cNvCxnSpPr/>
      </xdr:nvCxnSpPr>
      <xdr:spPr>
        <a:xfrm flipV="1">
          <a:off x="13893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5" name="テキスト ボックス 134"/>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101600</xdr:rowOff>
    </xdr:to>
    <xdr:cxnSp macro="">
      <xdr:nvCxnSpPr>
        <xdr:cNvPr id="136" name="直線コネクタ 135"/>
        <xdr:cNvCxnSpPr/>
      </xdr:nvCxnSpPr>
      <xdr:spPr>
        <a:xfrm flipV="1">
          <a:off x="13004800" y="2984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9" name="フローチャート: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40" name="テキスト ボックス 139"/>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69850</xdr:rowOff>
    </xdr:from>
    <xdr:to>
      <xdr:col>82</xdr:col>
      <xdr:colOff>158750</xdr:colOff>
      <xdr:row>22</xdr:row>
      <xdr:rowOff>0</xdr:rowOff>
    </xdr:to>
    <xdr:sp macro="" textlink="">
      <xdr:nvSpPr>
        <xdr:cNvPr id="146" name="楕円 145"/>
        <xdr:cNvSpPr/>
      </xdr:nvSpPr>
      <xdr:spPr>
        <a:xfrm>
          <a:off x="164592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149877</xdr:rowOff>
    </xdr:from>
    <xdr:ext cx="762000" cy="259045"/>
    <xdr:sp macro="" textlink="">
      <xdr:nvSpPr>
        <xdr:cNvPr id="147" name="物件費該当値テキスト"/>
        <xdr:cNvSpPr txBox="1"/>
      </xdr:nvSpPr>
      <xdr:spPr>
        <a:xfrm>
          <a:off x="165989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107950</xdr:rowOff>
    </xdr:from>
    <xdr:to>
      <xdr:col>78</xdr:col>
      <xdr:colOff>120650</xdr:colOff>
      <xdr:row>18</xdr:row>
      <xdr:rowOff>38100</xdr:rowOff>
    </xdr:to>
    <xdr:sp macro="" textlink="">
      <xdr:nvSpPr>
        <xdr:cNvPr id="148" name="楕円 147"/>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22877</xdr:rowOff>
    </xdr:from>
    <xdr:ext cx="736600" cy="259045"/>
    <xdr:sp macro="" textlink="">
      <xdr:nvSpPr>
        <xdr:cNvPr id="149" name="テキスト ボックス 148"/>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1" name="テキスト ボックス 150"/>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54" name="楕円 153"/>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55" name="テキスト ボックス 154"/>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児童福祉、障害福祉、介護給付費など町の支出する扶助費は増加傾向にある。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2"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81280</xdr:rowOff>
    </xdr:to>
    <xdr:cxnSp macro="">
      <xdr:nvCxnSpPr>
        <xdr:cNvPr id="186" name="直線コネクタ 185"/>
        <xdr:cNvCxnSpPr/>
      </xdr:nvCxnSpPr>
      <xdr:spPr>
        <a:xfrm>
          <a:off x="3987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127017</xdr:rowOff>
    </xdr:from>
    <xdr:ext cx="762000" cy="259045"/>
    <xdr:sp macro="" textlink="">
      <xdr:nvSpPr>
        <xdr:cNvPr id="187" name="扶助費平均値テキスト"/>
        <xdr:cNvSpPr txBox="1"/>
      </xdr:nvSpPr>
      <xdr:spPr>
        <a:xfrm>
          <a:off x="4914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56</xdr:row>
      <xdr:rowOff>35560</xdr:rowOff>
    </xdr:to>
    <xdr:cxnSp macro="">
      <xdr:nvCxnSpPr>
        <xdr:cNvPr id="189" name="直線コネクタ 188"/>
        <xdr:cNvCxnSpPr/>
      </xdr:nvCxnSpPr>
      <xdr:spPr>
        <a:xfrm>
          <a:off x="3098800" y="9476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1" name="テキスト ボックス 190"/>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46990</xdr:rowOff>
    </xdr:to>
    <xdr:cxnSp macro="">
      <xdr:nvCxnSpPr>
        <xdr:cNvPr id="192" name="直線コネクタ 191"/>
        <xdr:cNvCxnSpPr/>
      </xdr:nvCxnSpPr>
      <xdr:spPr>
        <a:xfrm>
          <a:off x="2209800" y="9385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41910</xdr:rowOff>
    </xdr:from>
    <xdr:to>
      <xdr:col>15</xdr:col>
      <xdr:colOff>149225</xdr:colOff>
      <xdr:row>55</xdr:row>
      <xdr:rowOff>143510</xdr:rowOff>
    </xdr:to>
    <xdr:sp macro="" textlink="">
      <xdr:nvSpPr>
        <xdr:cNvPr id="193" name="フローチャート: 判断 192"/>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128287</xdr:rowOff>
    </xdr:from>
    <xdr:ext cx="762000" cy="259045"/>
    <xdr:sp macro="" textlink="">
      <xdr:nvSpPr>
        <xdr:cNvPr id="194" name="テキスト ボックス 193"/>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149860</xdr:rowOff>
    </xdr:to>
    <xdr:cxnSp macro="">
      <xdr:nvCxnSpPr>
        <xdr:cNvPr id="195" name="直線コネクタ 194"/>
        <xdr:cNvCxnSpPr/>
      </xdr:nvCxnSpPr>
      <xdr:spPr>
        <a:xfrm flipV="1">
          <a:off x="1320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6" name="フローチャート: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198" name="フローチャート: 判断 197"/>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59707</xdr:rowOff>
    </xdr:from>
    <xdr:ext cx="762000" cy="259045"/>
    <xdr:sp macro="" textlink="">
      <xdr:nvSpPr>
        <xdr:cNvPr id="199" name="テキスト ボックス 198"/>
        <xdr:cNvSpPr txBox="1"/>
      </xdr:nvSpPr>
      <xdr:spPr>
        <a:xfrm>
          <a:off x="939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5" name="楕円 204"/>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2557</xdr:rowOff>
    </xdr:from>
    <xdr:ext cx="762000" cy="259045"/>
    <xdr:sp macro="" textlink="">
      <xdr:nvSpPr>
        <xdr:cNvPr id="206" name="扶助費該当値テキスト"/>
        <xdr:cNvSpPr txBox="1"/>
      </xdr:nvSpPr>
      <xdr:spPr>
        <a:xfrm>
          <a:off x="4914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7" name="楕円 206"/>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208" name="テキスト ボックス 207"/>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09" name="楕円 208"/>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0" name="テキスト ボックス 209"/>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1" name="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2" name="テキスト ボックス 21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3" name="楕円 212"/>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4" name="テキスト ボックス 213"/>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類似団体内の平均を大きく下回る結果となっている。内容のほとんどが繰出金となっている。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3"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43180</xdr:rowOff>
    </xdr:from>
    <xdr:to>
      <xdr:col>82</xdr:col>
      <xdr:colOff>107950</xdr:colOff>
      <xdr:row>54</xdr:row>
      <xdr:rowOff>134620</xdr:rowOff>
    </xdr:to>
    <xdr:cxnSp macro="">
      <xdr:nvCxnSpPr>
        <xdr:cNvPr id="247" name="直線コネクタ 246"/>
        <xdr:cNvCxnSpPr/>
      </xdr:nvCxnSpPr>
      <xdr:spPr>
        <a:xfrm>
          <a:off x="15671800" y="9301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48"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43180</xdr:rowOff>
    </xdr:from>
    <xdr:to>
      <xdr:col>78</xdr:col>
      <xdr:colOff>69850</xdr:colOff>
      <xdr:row>54</xdr:row>
      <xdr:rowOff>43180</xdr:rowOff>
    </xdr:to>
    <xdr:cxnSp macro="">
      <xdr:nvCxnSpPr>
        <xdr:cNvPr id="250" name="直線コネクタ 249"/>
        <xdr:cNvCxnSpPr/>
      </xdr:nvCxnSpPr>
      <xdr:spPr>
        <a:xfrm>
          <a:off x="14782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52" name="テキスト ボックス 251"/>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43180</xdr:rowOff>
    </xdr:from>
    <xdr:to>
      <xdr:col>73</xdr:col>
      <xdr:colOff>180975</xdr:colOff>
      <xdr:row>54</xdr:row>
      <xdr:rowOff>73660</xdr:rowOff>
    </xdr:to>
    <xdr:cxnSp macro="">
      <xdr:nvCxnSpPr>
        <xdr:cNvPr id="253" name="直線コネクタ 252"/>
        <xdr:cNvCxnSpPr/>
      </xdr:nvCxnSpPr>
      <xdr:spPr>
        <a:xfrm flipV="1">
          <a:off x="13893800" y="9301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4" name="フローチャート: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5" name="テキスト ボックス 254"/>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73660</xdr:rowOff>
    </xdr:from>
    <xdr:to>
      <xdr:col>69</xdr:col>
      <xdr:colOff>92075</xdr:colOff>
      <xdr:row>54</xdr:row>
      <xdr:rowOff>111760</xdr:rowOff>
    </xdr:to>
    <xdr:cxnSp macro="">
      <xdr:nvCxnSpPr>
        <xdr:cNvPr id="256" name="直線コネクタ 255"/>
        <xdr:cNvCxnSpPr/>
      </xdr:nvCxnSpPr>
      <xdr:spPr>
        <a:xfrm flipV="1">
          <a:off x="13004800" y="9331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7" name="フローチャート: 判断 256"/>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8" name="テキスト ボックス 257"/>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59" name="フローチャート: 判断 258"/>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170197</xdr:rowOff>
    </xdr:from>
    <xdr:ext cx="762000" cy="259045"/>
    <xdr:sp macro="" textlink="">
      <xdr:nvSpPr>
        <xdr:cNvPr id="260" name="テキスト ボックス 259"/>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6" name="楕円 265"/>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163847</xdr:rowOff>
    </xdr:from>
    <xdr:ext cx="762000" cy="259045"/>
    <xdr:sp macro="" textlink="">
      <xdr:nvSpPr>
        <xdr:cNvPr id="267" name="その他該当値テキスト"/>
        <xdr:cNvSpPr txBox="1"/>
      </xdr:nvSpPr>
      <xdr:spPr>
        <a:xfrm>
          <a:off x="16598900" y="925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163830</xdr:rowOff>
    </xdr:from>
    <xdr:to>
      <xdr:col>78</xdr:col>
      <xdr:colOff>120650</xdr:colOff>
      <xdr:row>54</xdr:row>
      <xdr:rowOff>93980</xdr:rowOff>
    </xdr:to>
    <xdr:sp macro="" textlink="">
      <xdr:nvSpPr>
        <xdr:cNvPr id="268" name="楕円 267"/>
        <xdr:cNvSpPr/>
      </xdr:nvSpPr>
      <xdr:spPr>
        <a:xfrm>
          <a:off x="15621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104157</xdr:rowOff>
    </xdr:from>
    <xdr:ext cx="736600" cy="259045"/>
    <xdr:sp macro="" textlink="">
      <xdr:nvSpPr>
        <xdr:cNvPr id="269" name="テキスト ボックス 268"/>
        <xdr:cNvSpPr txBox="1"/>
      </xdr:nvSpPr>
      <xdr:spPr>
        <a:xfrm>
          <a:off x="15290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163830</xdr:rowOff>
    </xdr:from>
    <xdr:to>
      <xdr:col>74</xdr:col>
      <xdr:colOff>31750</xdr:colOff>
      <xdr:row>54</xdr:row>
      <xdr:rowOff>93980</xdr:rowOff>
    </xdr:to>
    <xdr:sp macro="" textlink="">
      <xdr:nvSpPr>
        <xdr:cNvPr id="270" name="楕円 269"/>
        <xdr:cNvSpPr/>
      </xdr:nvSpPr>
      <xdr:spPr>
        <a:xfrm>
          <a:off x="14732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104157</xdr:rowOff>
    </xdr:from>
    <xdr:ext cx="762000" cy="259045"/>
    <xdr:sp macro="" textlink="">
      <xdr:nvSpPr>
        <xdr:cNvPr id="271" name="テキスト ボックス 270"/>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22860</xdr:rowOff>
    </xdr:from>
    <xdr:to>
      <xdr:col>69</xdr:col>
      <xdr:colOff>142875</xdr:colOff>
      <xdr:row>54</xdr:row>
      <xdr:rowOff>124460</xdr:rowOff>
    </xdr:to>
    <xdr:sp macro="" textlink="">
      <xdr:nvSpPr>
        <xdr:cNvPr id="272" name="楕円 271"/>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134637</xdr:rowOff>
    </xdr:from>
    <xdr:ext cx="762000" cy="259045"/>
    <xdr:sp macro="" textlink="">
      <xdr:nvSpPr>
        <xdr:cNvPr id="273" name="テキスト ボックス 272"/>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4" name="楕円 273"/>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5" name="テキスト ボックス 274"/>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行財政改革の一環として平成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年度に実施した補助金等の大幅な見直しにより、類似団体内の平均を大きく下回る結果となっている。今後は、効果の大きいものや必要性の高いものに絞って支出していくこととしている。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3" name="直線コネクタ 302"/>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4"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5" name="直線コネクタ 304"/>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6"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7" name="直線コネクタ 306"/>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xdr:rowOff>
    </xdr:from>
    <xdr:to>
      <xdr:col>82</xdr:col>
      <xdr:colOff>107950</xdr:colOff>
      <xdr:row>34</xdr:row>
      <xdr:rowOff>50800</xdr:rowOff>
    </xdr:to>
    <xdr:cxnSp macro="">
      <xdr:nvCxnSpPr>
        <xdr:cNvPr id="308" name="直線コネクタ 307"/>
        <xdr:cNvCxnSpPr/>
      </xdr:nvCxnSpPr>
      <xdr:spPr>
        <a:xfrm>
          <a:off x="15671800" y="583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09"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0" name="フローチャート: 判断 309"/>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5080</xdr:rowOff>
    </xdr:to>
    <xdr:cxnSp macro="">
      <xdr:nvCxnSpPr>
        <xdr:cNvPr id="311" name="直線コネクタ 310"/>
        <xdr:cNvCxnSpPr/>
      </xdr:nvCxnSpPr>
      <xdr:spPr>
        <a:xfrm>
          <a:off x="14782800" y="581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2" name="フローチャート: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3" name="テキスト ボックス 312"/>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33</xdr:row>
      <xdr:rowOff>161290</xdr:rowOff>
    </xdr:to>
    <xdr:cxnSp macro="">
      <xdr:nvCxnSpPr>
        <xdr:cNvPr id="314" name="直線コネクタ 313"/>
        <xdr:cNvCxnSpPr/>
      </xdr:nvCxnSpPr>
      <xdr:spPr>
        <a:xfrm>
          <a:off x="13893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5" name="フローチャート: 判断 31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6" name="テキスト ボックス 315"/>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33</xdr:row>
      <xdr:rowOff>168910</xdr:rowOff>
    </xdr:to>
    <xdr:cxnSp macro="">
      <xdr:nvCxnSpPr>
        <xdr:cNvPr id="317" name="直線コネクタ 316"/>
        <xdr:cNvCxnSpPr/>
      </xdr:nvCxnSpPr>
      <xdr:spPr>
        <a:xfrm flipV="1">
          <a:off x="13004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8" name="フローチャート: 判断 31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19" name="テキスト ボックス 31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27" name="楕円 326"/>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28" name="補助費等該当値テキスト"/>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125730</xdr:rowOff>
    </xdr:from>
    <xdr:to>
      <xdr:col>78</xdr:col>
      <xdr:colOff>120650</xdr:colOff>
      <xdr:row>34</xdr:row>
      <xdr:rowOff>55880</xdr:rowOff>
    </xdr:to>
    <xdr:sp macro="" textlink="">
      <xdr:nvSpPr>
        <xdr:cNvPr id="329" name="楕円 328"/>
        <xdr:cNvSpPr/>
      </xdr:nvSpPr>
      <xdr:spPr>
        <a:xfrm>
          <a:off x="15621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66057</xdr:rowOff>
    </xdr:from>
    <xdr:ext cx="736600" cy="259045"/>
    <xdr:sp macro="" textlink="">
      <xdr:nvSpPr>
        <xdr:cNvPr id="330" name="テキスト ボックス 329"/>
        <xdr:cNvSpPr txBox="1"/>
      </xdr:nvSpPr>
      <xdr:spPr>
        <a:xfrm>
          <a:off x="15290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1" name="楕円 330"/>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2" name="テキスト ボックス 331"/>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33" name="楕円 332"/>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27957</xdr:rowOff>
    </xdr:from>
    <xdr:ext cx="762000" cy="259045"/>
    <xdr:sp macro="" textlink="">
      <xdr:nvSpPr>
        <xdr:cNvPr id="334" name="テキスト ボックス 333"/>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118110</xdr:rowOff>
    </xdr:from>
    <xdr:to>
      <xdr:col>65</xdr:col>
      <xdr:colOff>53975</xdr:colOff>
      <xdr:row>34</xdr:row>
      <xdr:rowOff>48260</xdr:rowOff>
    </xdr:to>
    <xdr:sp macro="" textlink="">
      <xdr:nvSpPr>
        <xdr:cNvPr id="335" name="楕円 334"/>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58437</xdr:rowOff>
    </xdr:from>
    <xdr:ext cx="762000" cy="259045"/>
    <xdr:sp macro="" textlink="">
      <xdr:nvSpPr>
        <xdr:cNvPr id="336" name="テキスト ボックス 335"/>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実質公債費比率の分析に記載のとおり、償還のピークが始まったため類似団体内の平均を上回っている。平成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年度まで繰上償還を継続実施し、将来的な公債費に係る歳出の削減に努めた。</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4" name="直線コネクタ 363"/>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5"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6" name="直線コネクタ 365"/>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146050</xdr:rowOff>
    </xdr:from>
    <xdr:to>
      <xdr:col>24</xdr:col>
      <xdr:colOff>25400</xdr:colOff>
      <xdr:row>80</xdr:row>
      <xdr:rowOff>12700</xdr:rowOff>
    </xdr:to>
    <xdr:cxnSp macro="">
      <xdr:nvCxnSpPr>
        <xdr:cNvPr id="369" name="直線コネクタ 368"/>
        <xdr:cNvCxnSpPr/>
      </xdr:nvCxnSpPr>
      <xdr:spPr>
        <a:xfrm>
          <a:off x="3987800" y="1369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134638</xdr:rowOff>
    </xdr:from>
    <xdr:ext cx="762000" cy="259045"/>
    <xdr:sp macro="" textlink="">
      <xdr:nvSpPr>
        <xdr:cNvPr id="370" name="公債費平均値テキスト"/>
        <xdr:cNvSpPr txBox="1"/>
      </xdr:nvSpPr>
      <xdr:spPr>
        <a:xfrm>
          <a:off x="4914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1" name="フローチャート: 判断 370"/>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146050</xdr:rowOff>
    </xdr:from>
    <xdr:to>
      <xdr:col>19</xdr:col>
      <xdr:colOff>187325</xdr:colOff>
      <xdr:row>80</xdr:row>
      <xdr:rowOff>35561</xdr:rowOff>
    </xdr:to>
    <xdr:cxnSp macro="">
      <xdr:nvCxnSpPr>
        <xdr:cNvPr id="372" name="直線コネクタ 371"/>
        <xdr:cNvCxnSpPr/>
      </xdr:nvCxnSpPr>
      <xdr:spPr>
        <a:xfrm flipV="1">
          <a:off x="3098800" y="13690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35561</xdr:rowOff>
    </xdr:to>
    <xdr:cxnSp macro="">
      <xdr:nvCxnSpPr>
        <xdr:cNvPr id="375" name="直線コネクタ 374"/>
        <xdr:cNvCxnSpPr/>
      </xdr:nvCxnSpPr>
      <xdr:spPr>
        <a:xfrm>
          <a:off x="2209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76" name="フローチャート: 判断 375"/>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39388</xdr:rowOff>
    </xdr:from>
    <xdr:ext cx="762000" cy="259045"/>
    <xdr:sp macro="" textlink="">
      <xdr:nvSpPr>
        <xdr:cNvPr id="377" name="テキスト ボックス 376"/>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81</xdr:row>
      <xdr:rowOff>146050</xdr:rowOff>
    </xdr:to>
    <xdr:cxnSp macro="">
      <xdr:nvCxnSpPr>
        <xdr:cNvPr id="378" name="直線コネクタ 377"/>
        <xdr:cNvCxnSpPr/>
      </xdr:nvCxnSpPr>
      <xdr:spPr>
        <a:xfrm flipV="1">
          <a:off x="1320800" y="13705839"/>
          <a:ext cx="8890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3811</xdr:rowOff>
    </xdr:from>
    <xdr:to>
      <xdr:col>11</xdr:col>
      <xdr:colOff>60325</xdr:colOff>
      <xdr:row>79</xdr:row>
      <xdr:rowOff>105411</xdr:rowOff>
    </xdr:to>
    <xdr:sp macro="" textlink="">
      <xdr:nvSpPr>
        <xdr:cNvPr id="379" name="フローチャート: 判断 378"/>
        <xdr:cNvSpPr/>
      </xdr:nvSpPr>
      <xdr:spPr>
        <a:xfrm>
          <a:off x="2159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115588</xdr:rowOff>
    </xdr:from>
    <xdr:ext cx="762000" cy="259045"/>
    <xdr:sp macro="" textlink="">
      <xdr:nvSpPr>
        <xdr:cNvPr id="380" name="テキスト ボックス 379"/>
        <xdr:cNvSpPr txBox="1"/>
      </xdr:nvSpPr>
      <xdr:spPr>
        <a:xfrm>
          <a:off x="1828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26670</xdr:rowOff>
    </xdr:from>
    <xdr:to>
      <xdr:col>6</xdr:col>
      <xdr:colOff>171450</xdr:colOff>
      <xdr:row>79</xdr:row>
      <xdr:rowOff>128270</xdr:rowOff>
    </xdr:to>
    <xdr:sp macro="" textlink="">
      <xdr:nvSpPr>
        <xdr:cNvPr id="381" name="フローチャート: 判断 380"/>
        <xdr:cNvSpPr/>
      </xdr:nvSpPr>
      <xdr:spPr>
        <a:xfrm>
          <a:off x="1270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138447</xdr:rowOff>
    </xdr:from>
    <xdr:ext cx="762000" cy="259045"/>
    <xdr:sp macro="" textlink="">
      <xdr:nvSpPr>
        <xdr:cNvPr id="382" name="テキスト ボックス 381"/>
        <xdr:cNvSpPr txBox="1"/>
      </xdr:nvSpPr>
      <xdr:spPr>
        <a:xfrm>
          <a:off x="939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88" name="楕円 387"/>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105427</xdr:rowOff>
    </xdr:from>
    <xdr:ext cx="762000" cy="259045"/>
    <xdr:sp macro="" textlink="">
      <xdr:nvSpPr>
        <xdr:cNvPr id="389"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95250</xdr:rowOff>
    </xdr:from>
    <xdr:to>
      <xdr:col>20</xdr:col>
      <xdr:colOff>38100</xdr:colOff>
      <xdr:row>80</xdr:row>
      <xdr:rowOff>25400</xdr:rowOff>
    </xdr:to>
    <xdr:sp macro="" textlink="">
      <xdr:nvSpPr>
        <xdr:cNvPr id="390" name="楕円 389"/>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10177</xdr:rowOff>
    </xdr:from>
    <xdr:ext cx="736600" cy="259045"/>
    <xdr:sp macro="" textlink="">
      <xdr:nvSpPr>
        <xdr:cNvPr id="391" name="テキスト ボックス 390"/>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92" name="楕円 391"/>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93" name="テキスト ボックス 392"/>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94" name="楕円 393"/>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395" name="テキスト ボックス 394"/>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96" name="楕円 395"/>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97" name="テキスト ボックス 396"/>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公債費以外の経常収支比率が類似団体内において、平均を下回ってる。これは、補助費等とその他が大きく影響している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92710</xdr:rowOff>
    </xdr:from>
    <xdr:to>
      <xdr:col>82</xdr:col>
      <xdr:colOff>107950</xdr:colOff>
      <xdr:row>81</xdr:row>
      <xdr:rowOff>170435</xdr:rowOff>
    </xdr:to>
    <xdr:cxnSp macro="">
      <xdr:nvCxnSpPr>
        <xdr:cNvPr id="423" name="直線コネクタ 422"/>
        <xdr:cNvCxnSpPr/>
      </xdr:nvCxnSpPr>
      <xdr:spPr>
        <a:xfrm flipV="1">
          <a:off x="16510000" y="12951460"/>
          <a:ext cx="0" cy="1106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142512</xdr:rowOff>
    </xdr:from>
    <xdr:ext cx="762000" cy="259045"/>
    <xdr:sp macro="" textlink="">
      <xdr:nvSpPr>
        <xdr:cNvPr id="424" name="公債費以外最小値テキスト"/>
        <xdr:cNvSpPr txBox="1"/>
      </xdr:nvSpPr>
      <xdr:spPr>
        <a:xfrm>
          <a:off x="16598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170435</xdr:rowOff>
    </xdr:from>
    <xdr:to>
      <xdr:col>82</xdr:col>
      <xdr:colOff>196850</xdr:colOff>
      <xdr:row>81</xdr:row>
      <xdr:rowOff>170435</xdr:rowOff>
    </xdr:to>
    <xdr:cxnSp macro="">
      <xdr:nvCxnSpPr>
        <xdr:cNvPr id="425" name="直線コネクタ 424"/>
        <xdr:cNvCxnSpPr/>
      </xdr:nvCxnSpPr>
      <xdr:spPr>
        <a:xfrm>
          <a:off x="16421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7637</xdr:rowOff>
    </xdr:from>
    <xdr:ext cx="762000" cy="259045"/>
    <xdr:sp macro="" textlink="">
      <xdr:nvSpPr>
        <xdr:cNvPr id="426" name="公債費以外最大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92710</xdr:rowOff>
    </xdr:from>
    <xdr:to>
      <xdr:col>82</xdr:col>
      <xdr:colOff>196850</xdr:colOff>
      <xdr:row>75</xdr:row>
      <xdr:rowOff>92710</xdr:rowOff>
    </xdr:to>
    <xdr:cxnSp macro="">
      <xdr:nvCxnSpPr>
        <xdr:cNvPr id="427" name="直線コネクタ 426"/>
        <xdr:cNvCxnSpPr/>
      </xdr:nvCxnSpPr>
      <xdr:spPr>
        <a:xfrm>
          <a:off x="16421100" y="1295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77</xdr:row>
      <xdr:rowOff>143002</xdr:rowOff>
    </xdr:to>
    <xdr:cxnSp macro="">
      <xdr:nvCxnSpPr>
        <xdr:cNvPr id="428" name="直線コネクタ 427"/>
        <xdr:cNvCxnSpPr/>
      </xdr:nvCxnSpPr>
      <xdr:spPr>
        <a:xfrm>
          <a:off x="15671800" y="12946888"/>
          <a:ext cx="8382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93997</xdr:rowOff>
    </xdr:from>
    <xdr:ext cx="762000" cy="259045"/>
    <xdr:sp macro="" textlink="">
      <xdr:nvSpPr>
        <xdr:cNvPr id="429" name="公債費以外平均値テキスト"/>
        <xdr:cNvSpPr txBox="1"/>
      </xdr:nvSpPr>
      <xdr:spPr>
        <a:xfrm>
          <a:off x="16598900" y="1346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30" name="フローチャート: 判断 429"/>
        <xdr:cNvSpPr/>
      </xdr:nvSpPr>
      <xdr:spPr>
        <a:xfrm>
          <a:off x="164592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88138</xdr:rowOff>
    </xdr:to>
    <xdr:cxnSp macro="">
      <xdr:nvCxnSpPr>
        <xdr:cNvPr id="431" name="直線コネクタ 430"/>
        <xdr:cNvCxnSpPr/>
      </xdr:nvCxnSpPr>
      <xdr:spPr>
        <a:xfrm>
          <a:off x="14782800" y="128371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85344</xdr:rowOff>
    </xdr:from>
    <xdr:to>
      <xdr:col>78</xdr:col>
      <xdr:colOff>120650</xdr:colOff>
      <xdr:row>79</xdr:row>
      <xdr:rowOff>15494</xdr:rowOff>
    </xdr:to>
    <xdr:sp macro="" textlink="">
      <xdr:nvSpPr>
        <xdr:cNvPr id="432" name="フローチャート: 判断 431"/>
        <xdr:cNvSpPr/>
      </xdr:nvSpPr>
      <xdr:spPr>
        <a:xfrm>
          <a:off x="15621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33" name="テキスト ボックス 432"/>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90424</xdr:rowOff>
    </xdr:from>
    <xdr:to>
      <xdr:col>73</xdr:col>
      <xdr:colOff>180975</xdr:colOff>
      <xdr:row>74</xdr:row>
      <xdr:rowOff>149860</xdr:rowOff>
    </xdr:to>
    <xdr:cxnSp macro="">
      <xdr:nvCxnSpPr>
        <xdr:cNvPr id="434" name="直線コネクタ 433"/>
        <xdr:cNvCxnSpPr/>
      </xdr:nvCxnSpPr>
      <xdr:spPr>
        <a:xfrm>
          <a:off x="13893800" y="127777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115063</xdr:rowOff>
    </xdr:from>
    <xdr:to>
      <xdr:col>74</xdr:col>
      <xdr:colOff>31750</xdr:colOff>
      <xdr:row>78</xdr:row>
      <xdr:rowOff>45213</xdr:rowOff>
    </xdr:to>
    <xdr:sp macro="" textlink="">
      <xdr:nvSpPr>
        <xdr:cNvPr id="435" name="フローチャート: 判断 434"/>
        <xdr:cNvSpPr/>
      </xdr:nvSpPr>
      <xdr:spPr>
        <a:xfrm>
          <a:off x="147320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36" name="テキスト ボックス 435"/>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90424</xdr:rowOff>
    </xdr:from>
    <xdr:to>
      <xdr:col>69</xdr:col>
      <xdr:colOff>92075</xdr:colOff>
      <xdr:row>75</xdr:row>
      <xdr:rowOff>120142</xdr:rowOff>
    </xdr:to>
    <xdr:cxnSp macro="">
      <xdr:nvCxnSpPr>
        <xdr:cNvPr id="437" name="直線コネクタ 436"/>
        <xdr:cNvCxnSpPr/>
      </xdr:nvCxnSpPr>
      <xdr:spPr>
        <a:xfrm flipV="1">
          <a:off x="13004800" y="127777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38" name="フローチャート: 判断 437"/>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39" name="テキスト ボックス 438"/>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0" name="フローチャート: 判断 439"/>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1" name="テキスト ボックス 440"/>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7" name="楕円 446"/>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108729</xdr:rowOff>
    </xdr:from>
    <xdr:ext cx="762000" cy="259045"/>
    <xdr:sp macro="" textlink="">
      <xdr:nvSpPr>
        <xdr:cNvPr id="448" name="公債費以外該当値テキスト"/>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37338</xdr:rowOff>
    </xdr:from>
    <xdr:to>
      <xdr:col>78</xdr:col>
      <xdr:colOff>120650</xdr:colOff>
      <xdr:row>75</xdr:row>
      <xdr:rowOff>138938</xdr:rowOff>
    </xdr:to>
    <xdr:sp macro="" textlink="">
      <xdr:nvSpPr>
        <xdr:cNvPr id="449" name="楕円 448"/>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149115</xdr:rowOff>
    </xdr:from>
    <xdr:ext cx="736600" cy="259045"/>
    <xdr:sp macro="" textlink="">
      <xdr:nvSpPr>
        <xdr:cNvPr id="450" name="テキスト ボックス 449"/>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1" name="楕円 450"/>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2" name="テキスト ボックス 451"/>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39624</xdr:rowOff>
    </xdr:from>
    <xdr:to>
      <xdr:col>69</xdr:col>
      <xdr:colOff>142875</xdr:colOff>
      <xdr:row>74</xdr:row>
      <xdr:rowOff>141224</xdr:rowOff>
    </xdr:to>
    <xdr:sp macro="" textlink="">
      <xdr:nvSpPr>
        <xdr:cNvPr id="453" name="楕円 452"/>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54" name="テキスト ボックス 453"/>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55" name="楕円 454"/>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56" name="テキスト ボックス 455"/>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64701</xdr:rowOff>
    </xdr:from>
    <xdr:to>
      <xdr:col>29</xdr:col>
      <xdr:colOff>127000</xdr:colOff>
      <xdr:row>17</xdr:row>
      <xdr:rowOff>131518</xdr:rowOff>
    </xdr:to>
    <xdr:cxnSp macro="">
      <xdr:nvCxnSpPr>
        <xdr:cNvPr id="52" name="直線コネクタ 51"/>
        <xdr:cNvCxnSpPr/>
      </xdr:nvCxnSpPr>
      <xdr:spPr bwMode="auto">
        <a:xfrm flipV="1">
          <a:off x="5003800" y="3026976"/>
          <a:ext cx="647700" cy="6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86615</xdr:rowOff>
    </xdr:from>
    <xdr:ext cx="762000" cy="259045"/>
    <xdr:sp macro="" textlink="">
      <xdr:nvSpPr>
        <xdr:cNvPr id="53" name="人口1人当たり決算額の推移平均値テキスト130"/>
        <xdr:cNvSpPr txBox="1"/>
      </xdr:nvSpPr>
      <xdr:spPr>
        <a:xfrm>
          <a:off x="5740400" y="270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122847</xdr:rowOff>
    </xdr:from>
    <xdr:to>
      <xdr:col>26</xdr:col>
      <xdr:colOff>50800</xdr:colOff>
      <xdr:row>17</xdr:row>
      <xdr:rowOff>131518</xdr:rowOff>
    </xdr:to>
    <xdr:cxnSp macro="">
      <xdr:nvCxnSpPr>
        <xdr:cNvPr id="55" name="直線コネクタ 54"/>
        <xdr:cNvCxnSpPr/>
      </xdr:nvCxnSpPr>
      <xdr:spPr bwMode="auto">
        <a:xfrm>
          <a:off x="4305300" y="3085122"/>
          <a:ext cx="698500" cy="8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88547</xdr:rowOff>
    </xdr:from>
    <xdr:ext cx="736600" cy="259045"/>
    <xdr:sp macro="" textlink="">
      <xdr:nvSpPr>
        <xdr:cNvPr id="57" name="テキスト ボックス 56"/>
        <xdr:cNvSpPr txBox="1"/>
      </xdr:nvSpPr>
      <xdr:spPr>
        <a:xfrm>
          <a:off x="4622800" y="2707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122847</xdr:rowOff>
    </xdr:from>
    <xdr:to>
      <xdr:col>22</xdr:col>
      <xdr:colOff>114300</xdr:colOff>
      <xdr:row>18</xdr:row>
      <xdr:rowOff>807</xdr:rowOff>
    </xdr:to>
    <xdr:cxnSp macro="">
      <xdr:nvCxnSpPr>
        <xdr:cNvPr id="58" name="直線コネクタ 57"/>
        <xdr:cNvCxnSpPr/>
      </xdr:nvCxnSpPr>
      <xdr:spPr bwMode="auto">
        <a:xfrm flipV="1">
          <a:off x="3606800" y="3085122"/>
          <a:ext cx="698500" cy="4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5182</xdr:rowOff>
    </xdr:from>
    <xdr:to>
      <xdr:col>22</xdr:col>
      <xdr:colOff>165100</xdr:colOff>
      <xdr:row>15</xdr:row>
      <xdr:rowOff>106782</xdr:rowOff>
    </xdr:to>
    <xdr:sp macro="" textlink="">
      <xdr:nvSpPr>
        <xdr:cNvPr id="59" name="フローチャート: 判断 58"/>
        <xdr:cNvSpPr/>
      </xdr:nvSpPr>
      <xdr:spPr bwMode="auto">
        <a:xfrm>
          <a:off x="4254500" y="2624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116959</xdr:rowOff>
    </xdr:from>
    <xdr:ext cx="762000" cy="259045"/>
    <xdr:sp macro="" textlink="">
      <xdr:nvSpPr>
        <xdr:cNvPr id="60" name="テキスト ボックス 59"/>
        <xdr:cNvSpPr txBox="1"/>
      </xdr:nvSpPr>
      <xdr:spPr>
        <a:xfrm>
          <a:off x="3924300" y="239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807</xdr:rowOff>
    </xdr:from>
    <xdr:to>
      <xdr:col>18</xdr:col>
      <xdr:colOff>177800</xdr:colOff>
      <xdr:row>18</xdr:row>
      <xdr:rowOff>19961</xdr:rowOff>
    </xdr:to>
    <xdr:cxnSp macro="">
      <xdr:nvCxnSpPr>
        <xdr:cNvPr id="61" name="直線コネクタ 60"/>
        <xdr:cNvCxnSpPr/>
      </xdr:nvCxnSpPr>
      <xdr:spPr bwMode="auto">
        <a:xfrm flipV="1">
          <a:off x="2908300" y="3134532"/>
          <a:ext cx="698500" cy="1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28107</xdr:rowOff>
    </xdr:from>
    <xdr:to>
      <xdr:col>19</xdr:col>
      <xdr:colOff>38100</xdr:colOff>
      <xdr:row>15</xdr:row>
      <xdr:rowOff>129707</xdr:rowOff>
    </xdr:to>
    <xdr:sp macro="" textlink="">
      <xdr:nvSpPr>
        <xdr:cNvPr id="62" name="フローチャート: 判断 61"/>
        <xdr:cNvSpPr/>
      </xdr:nvSpPr>
      <xdr:spPr bwMode="auto">
        <a:xfrm>
          <a:off x="3556000" y="264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139884</xdr:rowOff>
    </xdr:from>
    <xdr:ext cx="762000" cy="259045"/>
    <xdr:sp macro="" textlink="">
      <xdr:nvSpPr>
        <xdr:cNvPr id="63" name="テキスト ボックス 62"/>
        <xdr:cNvSpPr txBox="1"/>
      </xdr:nvSpPr>
      <xdr:spPr>
        <a:xfrm>
          <a:off x="3225800" y="241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76897</xdr:rowOff>
    </xdr:from>
    <xdr:to>
      <xdr:col>15</xdr:col>
      <xdr:colOff>101600</xdr:colOff>
      <xdr:row>16</xdr:row>
      <xdr:rowOff>7047</xdr:rowOff>
    </xdr:to>
    <xdr:sp macro="" textlink="">
      <xdr:nvSpPr>
        <xdr:cNvPr id="64" name="フローチャート: 判断 63"/>
        <xdr:cNvSpPr/>
      </xdr:nvSpPr>
      <xdr:spPr bwMode="auto">
        <a:xfrm>
          <a:off x="2857500" y="269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17224</xdr:rowOff>
    </xdr:from>
    <xdr:ext cx="762000" cy="259045"/>
    <xdr:sp macro="" textlink="">
      <xdr:nvSpPr>
        <xdr:cNvPr id="65" name="テキスト ボックス 64"/>
        <xdr:cNvSpPr txBox="1"/>
      </xdr:nvSpPr>
      <xdr:spPr>
        <a:xfrm>
          <a:off x="2527300" y="246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13901</xdr:rowOff>
    </xdr:from>
    <xdr:to>
      <xdr:col>29</xdr:col>
      <xdr:colOff>177800</xdr:colOff>
      <xdr:row>17</xdr:row>
      <xdr:rowOff>115501</xdr:rowOff>
    </xdr:to>
    <xdr:sp macro="" textlink="">
      <xdr:nvSpPr>
        <xdr:cNvPr id="71" name="楕円 70"/>
        <xdr:cNvSpPr/>
      </xdr:nvSpPr>
      <xdr:spPr bwMode="auto">
        <a:xfrm>
          <a:off x="5600700" y="297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157428</xdr:rowOff>
    </xdr:from>
    <xdr:ext cx="762000" cy="259045"/>
    <xdr:sp macro="" textlink="">
      <xdr:nvSpPr>
        <xdr:cNvPr id="72" name="人口1人当たり決算額の推移該当値テキスト130"/>
        <xdr:cNvSpPr txBox="1"/>
      </xdr:nvSpPr>
      <xdr:spPr>
        <a:xfrm>
          <a:off x="5740400" y="294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80718</xdr:rowOff>
    </xdr:from>
    <xdr:to>
      <xdr:col>26</xdr:col>
      <xdr:colOff>101600</xdr:colOff>
      <xdr:row>18</xdr:row>
      <xdr:rowOff>10868</xdr:rowOff>
    </xdr:to>
    <xdr:sp macro="" textlink="">
      <xdr:nvSpPr>
        <xdr:cNvPr id="73" name="楕円 72"/>
        <xdr:cNvSpPr/>
      </xdr:nvSpPr>
      <xdr:spPr bwMode="auto">
        <a:xfrm>
          <a:off x="4953000" y="304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167095</xdr:rowOff>
    </xdr:from>
    <xdr:ext cx="736600" cy="259045"/>
    <xdr:sp macro="" textlink="">
      <xdr:nvSpPr>
        <xdr:cNvPr id="74" name="テキスト ボックス 73"/>
        <xdr:cNvSpPr txBox="1"/>
      </xdr:nvSpPr>
      <xdr:spPr>
        <a:xfrm>
          <a:off x="4622800" y="312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72047</xdr:rowOff>
    </xdr:from>
    <xdr:to>
      <xdr:col>22</xdr:col>
      <xdr:colOff>165100</xdr:colOff>
      <xdr:row>18</xdr:row>
      <xdr:rowOff>2197</xdr:rowOff>
    </xdr:to>
    <xdr:sp macro="" textlink="">
      <xdr:nvSpPr>
        <xdr:cNvPr id="75" name="楕円 74"/>
        <xdr:cNvSpPr/>
      </xdr:nvSpPr>
      <xdr:spPr bwMode="auto">
        <a:xfrm>
          <a:off x="4254500" y="303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158424</xdr:rowOff>
    </xdr:from>
    <xdr:ext cx="762000" cy="259045"/>
    <xdr:sp macro="" textlink="">
      <xdr:nvSpPr>
        <xdr:cNvPr id="76" name="テキスト ボックス 75"/>
        <xdr:cNvSpPr txBox="1"/>
      </xdr:nvSpPr>
      <xdr:spPr>
        <a:xfrm>
          <a:off x="3924300" y="312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121457</xdr:rowOff>
    </xdr:from>
    <xdr:to>
      <xdr:col>19</xdr:col>
      <xdr:colOff>38100</xdr:colOff>
      <xdr:row>18</xdr:row>
      <xdr:rowOff>51607</xdr:rowOff>
    </xdr:to>
    <xdr:sp macro="" textlink="">
      <xdr:nvSpPr>
        <xdr:cNvPr id="77" name="楕円 76"/>
        <xdr:cNvSpPr/>
      </xdr:nvSpPr>
      <xdr:spPr bwMode="auto">
        <a:xfrm>
          <a:off x="3556000" y="308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36384</xdr:rowOff>
    </xdr:from>
    <xdr:ext cx="762000" cy="259045"/>
    <xdr:sp macro="" textlink="">
      <xdr:nvSpPr>
        <xdr:cNvPr id="78" name="テキスト ボックス 77"/>
        <xdr:cNvSpPr txBox="1"/>
      </xdr:nvSpPr>
      <xdr:spPr>
        <a:xfrm>
          <a:off x="3225800" y="317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140611</xdr:rowOff>
    </xdr:from>
    <xdr:to>
      <xdr:col>15</xdr:col>
      <xdr:colOff>101600</xdr:colOff>
      <xdr:row>18</xdr:row>
      <xdr:rowOff>70761</xdr:rowOff>
    </xdr:to>
    <xdr:sp macro="" textlink="">
      <xdr:nvSpPr>
        <xdr:cNvPr id="79" name="楕円 78"/>
        <xdr:cNvSpPr/>
      </xdr:nvSpPr>
      <xdr:spPr bwMode="auto">
        <a:xfrm>
          <a:off x="2857500" y="310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55538</xdr:rowOff>
    </xdr:from>
    <xdr:ext cx="762000" cy="259045"/>
    <xdr:sp macro="" textlink="">
      <xdr:nvSpPr>
        <xdr:cNvPr id="80" name="テキスト ボックス 79"/>
        <xdr:cNvSpPr txBox="1"/>
      </xdr:nvSpPr>
      <xdr:spPr>
        <a:xfrm>
          <a:off x="2527300" y="318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242923</xdr:rowOff>
    </xdr:from>
    <xdr:to>
      <xdr:col>29</xdr:col>
      <xdr:colOff>127000</xdr:colOff>
      <xdr:row>34</xdr:row>
      <xdr:rowOff>259565</xdr:rowOff>
    </xdr:to>
    <xdr:cxnSp macro="">
      <xdr:nvCxnSpPr>
        <xdr:cNvPr id="112" name="直線コネクタ 111"/>
        <xdr:cNvCxnSpPr/>
      </xdr:nvCxnSpPr>
      <xdr:spPr bwMode="auto">
        <a:xfrm flipV="1">
          <a:off x="5003800" y="6510373"/>
          <a:ext cx="647700" cy="1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238015</xdr:rowOff>
    </xdr:from>
    <xdr:ext cx="762000" cy="259045"/>
    <xdr:sp macro="" textlink="">
      <xdr:nvSpPr>
        <xdr:cNvPr id="113" name="人口1人当たり決算額の推移平均値テキスト445"/>
        <xdr:cNvSpPr txBox="1"/>
      </xdr:nvSpPr>
      <xdr:spPr>
        <a:xfrm>
          <a:off x="5740400" y="684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198918</xdr:rowOff>
    </xdr:from>
    <xdr:to>
      <xdr:col>26</xdr:col>
      <xdr:colOff>50800</xdr:colOff>
      <xdr:row>34</xdr:row>
      <xdr:rowOff>259565</xdr:rowOff>
    </xdr:to>
    <xdr:cxnSp macro="">
      <xdr:nvCxnSpPr>
        <xdr:cNvPr id="115" name="直線コネクタ 114"/>
        <xdr:cNvCxnSpPr/>
      </xdr:nvCxnSpPr>
      <xdr:spPr bwMode="auto">
        <a:xfrm>
          <a:off x="4305300" y="6466368"/>
          <a:ext cx="698500" cy="6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17599</xdr:rowOff>
    </xdr:from>
    <xdr:ext cx="736600" cy="259045"/>
    <xdr:sp macro="" textlink="">
      <xdr:nvSpPr>
        <xdr:cNvPr id="117" name="テキスト ボックス 116"/>
        <xdr:cNvSpPr txBox="1"/>
      </xdr:nvSpPr>
      <xdr:spPr>
        <a:xfrm>
          <a:off x="4622800" y="69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188173</xdr:rowOff>
    </xdr:from>
    <xdr:to>
      <xdr:col>22</xdr:col>
      <xdr:colOff>114300</xdr:colOff>
      <xdr:row>34</xdr:row>
      <xdr:rowOff>198918</xdr:rowOff>
    </xdr:to>
    <xdr:cxnSp macro="">
      <xdr:nvCxnSpPr>
        <xdr:cNvPr id="118" name="直線コネクタ 117"/>
        <xdr:cNvCxnSpPr/>
      </xdr:nvCxnSpPr>
      <xdr:spPr bwMode="auto">
        <a:xfrm>
          <a:off x="3606800" y="6455623"/>
          <a:ext cx="698500" cy="1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205371</xdr:rowOff>
    </xdr:from>
    <xdr:ext cx="762000" cy="259045"/>
    <xdr:sp macro="" textlink="">
      <xdr:nvSpPr>
        <xdr:cNvPr id="120" name="テキスト ボックス 119"/>
        <xdr:cNvSpPr txBox="1"/>
      </xdr:nvSpPr>
      <xdr:spPr>
        <a:xfrm>
          <a:off x="39243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90218</xdr:rowOff>
    </xdr:from>
    <xdr:to>
      <xdr:col>18</xdr:col>
      <xdr:colOff>177800</xdr:colOff>
      <xdr:row>34</xdr:row>
      <xdr:rowOff>188173</xdr:rowOff>
    </xdr:to>
    <xdr:cxnSp macro="">
      <xdr:nvCxnSpPr>
        <xdr:cNvPr id="121" name="直線コネクタ 120"/>
        <xdr:cNvCxnSpPr/>
      </xdr:nvCxnSpPr>
      <xdr:spPr bwMode="auto">
        <a:xfrm>
          <a:off x="2908300" y="6357668"/>
          <a:ext cx="698500" cy="9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155879</xdr:rowOff>
    </xdr:from>
    <xdr:ext cx="762000" cy="259045"/>
    <xdr:sp macro="" textlink="">
      <xdr:nvSpPr>
        <xdr:cNvPr id="123" name="テキスト ボックス 122"/>
        <xdr:cNvSpPr txBox="1"/>
      </xdr:nvSpPr>
      <xdr:spPr>
        <a:xfrm>
          <a:off x="32258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56849</xdr:rowOff>
    </xdr:from>
    <xdr:ext cx="762000" cy="259045"/>
    <xdr:sp macro="" textlink="">
      <xdr:nvSpPr>
        <xdr:cNvPr id="125" name="テキスト ボックス 124"/>
        <xdr:cNvSpPr txBox="1"/>
      </xdr:nvSpPr>
      <xdr:spPr>
        <a:xfrm>
          <a:off x="25273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192123</xdr:rowOff>
    </xdr:from>
    <xdr:to>
      <xdr:col>29</xdr:col>
      <xdr:colOff>177800</xdr:colOff>
      <xdr:row>34</xdr:row>
      <xdr:rowOff>293723</xdr:rowOff>
    </xdr:to>
    <xdr:sp macro="" textlink="">
      <xdr:nvSpPr>
        <xdr:cNvPr id="131" name="楕円 130"/>
        <xdr:cNvSpPr/>
      </xdr:nvSpPr>
      <xdr:spPr bwMode="auto">
        <a:xfrm>
          <a:off x="5600700" y="645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37200</xdr:rowOff>
    </xdr:from>
    <xdr:ext cx="762000" cy="259045"/>
    <xdr:sp macro="" textlink="">
      <xdr:nvSpPr>
        <xdr:cNvPr id="132" name="人口1人当たり決算額の推移該当値テキスト445"/>
        <xdr:cNvSpPr txBox="1"/>
      </xdr:nvSpPr>
      <xdr:spPr>
        <a:xfrm>
          <a:off x="5740400" y="630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208765</xdr:rowOff>
    </xdr:from>
    <xdr:to>
      <xdr:col>26</xdr:col>
      <xdr:colOff>101600</xdr:colOff>
      <xdr:row>34</xdr:row>
      <xdr:rowOff>310366</xdr:rowOff>
    </xdr:to>
    <xdr:sp macro="" textlink="">
      <xdr:nvSpPr>
        <xdr:cNvPr id="133" name="楕円 132"/>
        <xdr:cNvSpPr/>
      </xdr:nvSpPr>
      <xdr:spPr bwMode="auto">
        <a:xfrm>
          <a:off x="4953000" y="64762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320542</xdr:rowOff>
    </xdr:from>
    <xdr:ext cx="736600" cy="259045"/>
    <xdr:sp macro="" textlink="">
      <xdr:nvSpPr>
        <xdr:cNvPr id="134" name="テキスト ボックス 133"/>
        <xdr:cNvSpPr txBox="1"/>
      </xdr:nvSpPr>
      <xdr:spPr>
        <a:xfrm>
          <a:off x="4622800" y="624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148118</xdr:rowOff>
    </xdr:from>
    <xdr:to>
      <xdr:col>22</xdr:col>
      <xdr:colOff>165100</xdr:colOff>
      <xdr:row>34</xdr:row>
      <xdr:rowOff>249718</xdr:rowOff>
    </xdr:to>
    <xdr:sp macro="" textlink="">
      <xdr:nvSpPr>
        <xdr:cNvPr id="135" name="楕円 134"/>
        <xdr:cNvSpPr/>
      </xdr:nvSpPr>
      <xdr:spPr bwMode="auto">
        <a:xfrm>
          <a:off x="4254500" y="6415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259895</xdr:rowOff>
    </xdr:from>
    <xdr:ext cx="762000" cy="259045"/>
    <xdr:sp macro="" textlink="">
      <xdr:nvSpPr>
        <xdr:cNvPr id="136" name="テキスト ボックス 135"/>
        <xdr:cNvSpPr txBox="1"/>
      </xdr:nvSpPr>
      <xdr:spPr>
        <a:xfrm>
          <a:off x="3924300" y="618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137373</xdr:rowOff>
    </xdr:from>
    <xdr:to>
      <xdr:col>19</xdr:col>
      <xdr:colOff>38100</xdr:colOff>
      <xdr:row>34</xdr:row>
      <xdr:rowOff>238973</xdr:rowOff>
    </xdr:to>
    <xdr:sp macro="" textlink="">
      <xdr:nvSpPr>
        <xdr:cNvPr id="137" name="楕円 136"/>
        <xdr:cNvSpPr/>
      </xdr:nvSpPr>
      <xdr:spPr bwMode="auto">
        <a:xfrm>
          <a:off x="3556000" y="640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249150</xdr:rowOff>
    </xdr:from>
    <xdr:ext cx="762000" cy="259045"/>
    <xdr:sp macro="" textlink="">
      <xdr:nvSpPr>
        <xdr:cNvPr id="138" name="テキスト ボックス 137"/>
        <xdr:cNvSpPr txBox="1"/>
      </xdr:nvSpPr>
      <xdr:spPr>
        <a:xfrm>
          <a:off x="3225800" y="6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39418</xdr:rowOff>
    </xdr:from>
    <xdr:to>
      <xdr:col>15</xdr:col>
      <xdr:colOff>101600</xdr:colOff>
      <xdr:row>34</xdr:row>
      <xdr:rowOff>141018</xdr:rowOff>
    </xdr:to>
    <xdr:sp macro="" textlink="">
      <xdr:nvSpPr>
        <xdr:cNvPr id="139" name="楕円 138"/>
        <xdr:cNvSpPr/>
      </xdr:nvSpPr>
      <xdr:spPr bwMode="auto">
        <a:xfrm>
          <a:off x="2857500" y="6306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151195</xdr:rowOff>
    </xdr:from>
    <xdr:ext cx="762000" cy="259045"/>
    <xdr:sp macro="" textlink="">
      <xdr:nvSpPr>
        <xdr:cNvPr id="140" name="テキスト ボックス 139"/>
        <xdr:cNvSpPr txBox="1"/>
      </xdr:nvSpPr>
      <xdr:spPr>
        <a:xfrm>
          <a:off x="2527300" y="60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15,751
15,596
179.76
9,017,324
8,565,955
394,635
5,292,848
7,655,236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129054</xdr:rowOff>
    </xdr:from>
    <xdr:to>
      <xdr:col>24</xdr:col>
      <xdr:colOff>63500</xdr:colOff>
      <xdr:row>36</xdr:row>
      <xdr:rowOff>37940</xdr:rowOff>
    </xdr:to>
    <xdr:cxnSp macro="">
      <xdr:nvCxnSpPr>
        <xdr:cNvPr id="63" name="直線コネクタ 62"/>
        <xdr:cNvCxnSpPr/>
      </xdr:nvCxnSpPr>
      <xdr:spPr>
        <a:xfrm flipV="1">
          <a:off x="3797300" y="6129804"/>
          <a:ext cx="8382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83284</xdr:rowOff>
    </xdr:from>
    <xdr:ext cx="534377" cy="259045"/>
    <xdr:sp macro="" textlink="">
      <xdr:nvSpPr>
        <xdr:cNvPr id="64" name="人件費平均値テキスト"/>
        <xdr:cNvSpPr txBox="1"/>
      </xdr:nvSpPr>
      <xdr:spPr>
        <a:xfrm>
          <a:off x="4686300" y="591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3716</xdr:rowOff>
    </xdr:from>
    <xdr:to>
      <xdr:col>19</xdr:col>
      <xdr:colOff>177800</xdr:colOff>
      <xdr:row>36</xdr:row>
      <xdr:rowOff>37940</xdr:rowOff>
    </xdr:to>
    <xdr:cxnSp macro="">
      <xdr:nvCxnSpPr>
        <xdr:cNvPr id="66" name="直線コネクタ 65"/>
        <xdr:cNvCxnSpPr/>
      </xdr:nvCxnSpPr>
      <xdr:spPr>
        <a:xfrm>
          <a:off x="2908300" y="6175916"/>
          <a:ext cx="8890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30205</xdr:rowOff>
    </xdr:from>
    <xdr:ext cx="534377" cy="259045"/>
    <xdr:sp macro="" textlink="">
      <xdr:nvSpPr>
        <xdr:cNvPr id="68" name="テキスト ボックス 67"/>
        <xdr:cNvSpPr txBox="1"/>
      </xdr:nvSpPr>
      <xdr:spPr>
        <a:xfrm>
          <a:off x="3530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3716</xdr:rowOff>
    </xdr:from>
    <xdr:to>
      <xdr:col>15</xdr:col>
      <xdr:colOff>50800</xdr:colOff>
      <xdr:row>36</xdr:row>
      <xdr:rowOff>43786</xdr:rowOff>
    </xdr:to>
    <xdr:cxnSp macro="">
      <xdr:nvCxnSpPr>
        <xdr:cNvPr id="69" name="直線コネクタ 68"/>
        <xdr:cNvCxnSpPr/>
      </xdr:nvCxnSpPr>
      <xdr:spPr>
        <a:xfrm flipV="1">
          <a:off x="2019300" y="6175916"/>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2930</xdr:rowOff>
    </xdr:from>
    <xdr:to>
      <xdr:col>15</xdr:col>
      <xdr:colOff>101600</xdr:colOff>
      <xdr:row>34</xdr:row>
      <xdr:rowOff>104530</xdr:rowOff>
    </xdr:to>
    <xdr:sp macro="" textlink="">
      <xdr:nvSpPr>
        <xdr:cNvPr id="70" name="フローチャート: 判断 69"/>
        <xdr:cNvSpPr/>
      </xdr:nvSpPr>
      <xdr:spPr>
        <a:xfrm>
          <a:off x="2857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121057</xdr:rowOff>
    </xdr:from>
    <xdr:ext cx="534377" cy="259045"/>
    <xdr:sp macro="" textlink="">
      <xdr:nvSpPr>
        <xdr:cNvPr id="71" name="テキスト ボックス 70"/>
        <xdr:cNvSpPr txBox="1"/>
      </xdr:nvSpPr>
      <xdr:spPr>
        <a:xfrm>
          <a:off x="2641111" y="56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43786</xdr:rowOff>
    </xdr:from>
    <xdr:to>
      <xdr:col>10</xdr:col>
      <xdr:colOff>114300</xdr:colOff>
      <xdr:row>36</xdr:row>
      <xdr:rowOff>75741</xdr:rowOff>
    </xdr:to>
    <xdr:cxnSp macro="">
      <xdr:nvCxnSpPr>
        <xdr:cNvPr id="72" name="直線コネクタ 71"/>
        <xdr:cNvCxnSpPr/>
      </xdr:nvCxnSpPr>
      <xdr:spPr>
        <a:xfrm flipV="1">
          <a:off x="1130300" y="6215986"/>
          <a:ext cx="889000" cy="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19242</xdr:rowOff>
    </xdr:from>
    <xdr:to>
      <xdr:col>10</xdr:col>
      <xdr:colOff>165100</xdr:colOff>
      <xdr:row>34</xdr:row>
      <xdr:rowOff>120842</xdr:rowOff>
    </xdr:to>
    <xdr:sp macro="" textlink="">
      <xdr:nvSpPr>
        <xdr:cNvPr id="73" name="フローチャート: 判断 72"/>
        <xdr:cNvSpPr/>
      </xdr:nvSpPr>
      <xdr:spPr>
        <a:xfrm>
          <a:off x="1968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137369</xdr:rowOff>
    </xdr:from>
    <xdr:ext cx="534377" cy="259045"/>
    <xdr:sp macro="" textlink="">
      <xdr:nvSpPr>
        <xdr:cNvPr id="74" name="テキスト ボックス 73"/>
        <xdr:cNvSpPr txBox="1"/>
      </xdr:nvSpPr>
      <xdr:spPr>
        <a:xfrm>
          <a:off x="1752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44943</xdr:rowOff>
    </xdr:from>
    <xdr:to>
      <xdr:col>6</xdr:col>
      <xdr:colOff>38100</xdr:colOff>
      <xdr:row>34</xdr:row>
      <xdr:rowOff>146543</xdr:rowOff>
    </xdr:to>
    <xdr:sp macro="" textlink="">
      <xdr:nvSpPr>
        <xdr:cNvPr id="75" name="フローチャート: 判断 74"/>
        <xdr:cNvSpPr/>
      </xdr:nvSpPr>
      <xdr:spPr>
        <a:xfrm>
          <a:off x="1079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163070</xdr:rowOff>
    </xdr:from>
    <xdr:ext cx="534377" cy="259045"/>
    <xdr:sp macro="" textlink="">
      <xdr:nvSpPr>
        <xdr:cNvPr id="76" name="テキスト ボックス 75"/>
        <xdr:cNvSpPr txBox="1"/>
      </xdr:nvSpPr>
      <xdr:spPr>
        <a:xfrm>
          <a:off x="863111" y="5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78254</xdr:rowOff>
    </xdr:from>
    <xdr:to>
      <xdr:col>24</xdr:col>
      <xdr:colOff>114300</xdr:colOff>
      <xdr:row>36</xdr:row>
      <xdr:rowOff>8404</xdr:rowOff>
    </xdr:to>
    <xdr:sp macro="" textlink="">
      <xdr:nvSpPr>
        <xdr:cNvPr id="82" name="楕円 81"/>
        <xdr:cNvSpPr/>
      </xdr:nvSpPr>
      <xdr:spPr>
        <a:xfrm>
          <a:off x="4584700" y="607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56681</xdr:rowOff>
    </xdr:from>
    <xdr:ext cx="534377" cy="259045"/>
    <xdr:sp macro="" textlink="">
      <xdr:nvSpPr>
        <xdr:cNvPr id="83" name="人件費該当値テキスト"/>
        <xdr:cNvSpPr txBox="1"/>
      </xdr:nvSpPr>
      <xdr:spPr>
        <a:xfrm>
          <a:off x="4686300" y="60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158590</xdr:rowOff>
    </xdr:from>
    <xdr:to>
      <xdr:col>20</xdr:col>
      <xdr:colOff>38100</xdr:colOff>
      <xdr:row>36</xdr:row>
      <xdr:rowOff>88740</xdr:rowOff>
    </xdr:to>
    <xdr:sp macro="" textlink="">
      <xdr:nvSpPr>
        <xdr:cNvPr id="84" name="楕円 83"/>
        <xdr:cNvSpPr/>
      </xdr:nvSpPr>
      <xdr:spPr>
        <a:xfrm>
          <a:off x="3746500" y="61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79867</xdr:rowOff>
    </xdr:from>
    <xdr:ext cx="534377" cy="259045"/>
    <xdr:sp macro="" textlink="">
      <xdr:nvSpPr>
        <xdr:cNvPr id="85" name="テキスト ボックス 84"/>
        <xdr:cNvSpPr txBox="1"/>
      </xdr:nvSpPr>
      <xdr:spPr>
        <a:xfrm>
          <a:off x="3530111" y="62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124366</xdr:rowOff>
    </xdr:from>
    <xdr:to>
      <xdr:col>15</xdr:col>
      <xdr:colOff>101600</xdr:colOff>
      <xdr:row>36</xdr:row>
      <xdr:rowOff>54516</xdr:rowOff>
    </xdr:to>
    <xdr:sp macro="" textlink="">
      <xdr:nvSpPr>
        <xdr:cNvPr id="86" name="楕円 85"/>
        <xdr:cNvSpPr/>
      </xdr:nvSpPr>
      <xdr:spPr>
        <a:xfrm>
          <a:off x="2857500" y="61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45643</xdr:rowOff>
    </xdr:from>
    <xdr:ext cx="534377" cy="259045"/>
    <xdr:sp macro="" textlink="">
      <xdr:nvSpPr>
        <xdr:cNvPr id="87" name="テキスト ボックス 86"/>
        <xdr:cNvSpPr txBox="1"/>
      </xdr:nvSpPr>
      <xdr:spPr>
        <a:xfrm>
          <a:off x="2641111" y="621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164436</xdr:rowOff>
    </xdr:from>
    <xdr:to>
      <xdr:col>10</xdr:col>
      <xdr:colOff>165100</xdr:colOff>
      <xdr:row>36</xdr:row>
      <xdr:rowOff>94586</xdr:rowOff>
    </xdr:to>
    <xdr:sp macro="" textlink="">
      <xdr:nvSpPr>
        <xdr:cNvPr id="88" name="楕円 87"/>
        <xdr:cNvSpPr/>
      </xdr:nvSpPr>
      <xdr:spPr>
        <a:xfrm>
          <a:off x="1968500" y="61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85713</xdr:rowOff>
    </xdr:from>
    <xdr:ext cx="534377" cy="259045"/>
    <xdr:sp macro="" textlink="">
      <xdr:nvSpPr>
        <xdr:cNvPr id="89" name="テキスト ボックス 88"/>
        <xdr:cNvSpPr txBox="1"/>
      </xdr:nvSpPr>
      <xdr:spPr>
        <a:xfrm>
          <a:off x="1752111" y="625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24941</xdr:rowOff>
    </xdr:from>
    <xdr:to>
      <xdr:col>6</xdr:col>
      <xdr:colOff>38100</xdr:colOff>
      <xdr:row>36</xdr:row>
      <xdr:rowOff>126541</xdr:rowOff>
    </xdr:to>
    <xdr:sp macro="" textlink="">
      <xdr:nvSpPr>
        <xdr:cNvPr id="90" name="楕円 89"/>
        <xdr:cNvSpPr/>
      </xdr:nvSpPr>
      <xdr:spPr>
        <a:xfrm>
          <a:off x="1079500" y="619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117668</xdr:rowOff>
    </xdr:from>
    <xdr:ext cx="534377" cy="259045"/>
    <xdr:sp macro="" textlink="">
      <xdr:nvSpPr>
        <xdr:cNvPr id="91" name="テキスト ボックス 90"/>
        <xdr:cNvSpPr txBox="1"/>
      </xdr:nvSpPr>
      <xdr:spPr>
        <a:xfrm>
          <a:off x="863111" y="628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76816</xdr:rowOff>
    </xdr:from>
    <xdr:to>
      <xdr:col>24</xdr:col>
      <xdr:colOff>62865</xdr:colOff>
      <xdr:row>58</xdr:row>
      <xdr:rowOff>111620</xdr:rowOff>
    </xdr:to>
    <xdr:cxnSp macro="">
      <xdr:nvCxnSpPr>
        <xdr:cNvPr id="116" name="直線コネクタ 115"/>
        <xdr:cNvCxnSpPr/>
      </xdr:nvCxnSpPr>
      <xdr:spPr>
        <a:xfrm flipV="1">
          <a:off x="4633595" y="8820766"/>
          <a:ext cx="1270" cy="123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115447</xdr:rowOff>
    </xdr:from>
    <xdr:ext cx="534377" cy="259045"/>
    <xdr:sp macro="" textlink="">
      <xdr:nvSpPr>
        <xdr:cNvPr id="117" name="物件費最小値テキスト"/>
        <xdr:cNvSpPr txBox="1"/>
      </xdr:nvSpPr>
      <xdr:spPr>
        <a:xfrm>
          <a:off x="4686300"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111620</xdr:rowOff>
    </xdr:from>
    <xdr:to>
      <xdr:col>24</xdr:col>
      <xdr:colOff>152400</xdr:colOff>
      <xdr:row>58</xdr:row>
      <xdr:rowOff>111620</xdr:rowOff>
    </xdr:to>
    <xdr:cxnSp macro="">
      <xdr:nvCxnSpPr>
        <xdr:cNvPr id="118" name="直線コネクタ 117"/>
        <xdr:cNvCxnSpPr/>
      </xdr:nvCxnSpPr>
      <xdr:spPr>
        <a:xfrm>
          <a:off x="4546600" y="1005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23493</xdr:rowOff>
    </xdr:from>
    <xdr:ext cx="599010" cy="259045"/>
    <xdr:sp macro="" textlink="">
      <xdr:nvSpPr>
        <xdr:cNvPr id="119" name="物件費最大値テキスト"/>
        <xdr:cNvSpPr txBox="1"/>
      </xdr:nvSpPr>
      <xdr:spPr>
        <a:xfrm>
          <a:off x="4686300" y="85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76816</xdr:rowOff>
    </xdr:from>
    <xdr:to>
      <xdr:col>24</xdr:col>
      <xdr:colOff>152400</xdr:colOff>
      <xdr:row>51</xdr:row>
      <xdr:rowOff>76816</xdr:rowOff>
    </xdr:to>
    <xdr:cxnSp macro="">
      <xdr:nvCxnSpPr>
        <xdr:cNvPr id="120" name="直線コネクタ 119"/>
        <xdr:cNvCxnSpPr/>
      </xdr:nvCxnSpPr>
      <xdr:spPr>
        <a:xfrm>
          <a:off x="4546600" y="882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167913</xdr:rowOff>
    </xdr:from>
    <xdr:to>
      <xdr:col>24</xdr:col>
      <xdr:colOff>63500</xdr:colOff>
      <xdr:row>53</xdr:row>
      <xdr:rowOff>158293</xdr:rowOff>
    </xdr:to>
    <xdr:cxnSp macro="">
      <xdr:nvCxnSpPr>
        <xdr:cNvPr id="121" name="直線コネクタ 120"/>
        <xdr:cNvCxnSpPr/>
      </xdr:nvCxnSpPr>
      <xdr:spPr>
        <a:xfrm flipV="1">
          <a:off x="3797300" y="9083313"/>
          <a:ext cx="838200" cy="16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97293</xdr:rowOff>
    </xdr:from>
    <xdr:ext cx="534377" cy="259045"/>
    <xdr:sp macro="" textlink="">
      <xdr:nvSpPr>
        <xdr:cNvPr id="122" name="物件費平均値テキスト"/>
        <xdr:cNvSpPr txBox="1"/>
      </xdr:nvSpPr>
      <xdr:spPr>
        <a:xfrm>
          <a:off x="4686300" y="935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118866</xdr:rowOff>
    </xdr:from>
    <xdr:to>
      <xdr:col>24</xdr:col>
      <xdr:colOff>114300</xdr:colOff>
      <xdr:row>55</xdr:row>
      <xdr:rowOff>49016</xdr:rowOff>
    </xdr:to>
    <xdr:sp macro="" textlink="">
      <xdr:nvSpPr>
        <xdr:cNvPr id="123" name="フローチャート: 判断 122"/>
        <xdr:cNvSpPr/>
      </xdr:nvSpPr>
      <xdr:spPr>
        <a:xfrm>
          <a:off x="4584700" y="937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65272</xdr:rowOff>
    </xdr:from>
    <xdr:to>
      <xdr:col>19</xdr:col>
      <xdr:colOff>177800</xdr:colOff>
      <xdr:row>53</xdr:row>
      <xdr:rowOff>158293</xdr:rowOff>
    </xdr:to>
    <xdr:cxnSp macro="">
      <xdr:nvCxnSpPr>
        <xdr:cNvPr id="124" name="直線コネクタ 123"/>
        <xdr:cNvCxnSpPr/>
      </xdr:nvCxnSpPr>
      <xdr:spPr>
        <a:xfrm>
          <a:off x="2908300" y="9152122"/>
          <a:ext cx="889000" cy="9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79528</xdr:rowOff>
    </xdr:from>
    <xdr:to>
      <xdr:col>20</xdr:col>
      <xdr:colOff>38100</xdr:colOff>
      <xdr:row>55</xdr:row>
      <xdr:rowOff>9678</xdr:rowOff>
    </xdr:to>
    <xdr:sp macro="" textlink="">
      <xdr:nvSpPr>
        <xdr:cNvPr id="125" name="フローチャート: 判断 124"/>
        <xdr:cNvSpPr/>
      </xdr:nvSpPr>
      <xdr:spPr>
        <a:xfrm>
          <a:off x="3746500" y="93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805</xdr:rowOff>
    </xdr:from>
    <xdr:ext cx="534377" cy="259045"/>
    <xdr:sp macro="" textlink="">
      <xdr:nvSpPr>
        <xdr:cNvPr id="126" name="テキスト ボックス 125"/>
        <xdr:cNvSpPr txBox="1"/>
      </xdr:nvSpPr>
      <xdr:spPr>
        <a:xfrm>
          <a:off x="3530111" y="94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65272</xdr:rowOff>
    </xdr:from>
    <xdr:to>
      <xdr:col>15</xdr:col>
      <xdr:colOff>50800</xdr:colOff>
      <xdr:row>53</xdr:row>
      <xdr:rowOff>168599</xdr:rowOff>
    </xdr:to>
    <xdr:cxnSp macro="">
      <xdr:nvCxnSpPr>
        <xdr:cNvPr id="127" name="直線コネクタ 126"/>
        <xdr:cNvCxnSpPr/>
      </xdr:nvCxnSpPr>
      <xdr:spPr>
        <a:xfrm flipV="1">
          <a:off x="2019300" y="9152122"/>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126581</xdr:rowOff>
    </xdr:from>
    <xdr:to>
      <xdr:col>15</xdr:col>
      <xdr:colOff>101600</xdr:colOff>
      <xdr:row>54</xdr:row>
      <xdr:rowOff>56731</xdr:rowOff>
    </xdr:to>
    <xdr:sp macro="" textlink="">
      <xdr:nvSpPr>
        <xdr:cNvPr id="128" name="フローチャート: 判断 127"/>
        <xdr:cNvSpPr/>
      </xdr:nvSpPr>
      <xdr:spPr>
        <a:xfrm>
          <a:off x="2857500" y="921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47858</xdr:rowOff>
    </xdr:from>
    <xdr:ext cx="534377" cy="259045"/>
    <xdr:sp macro="" textlink="">
      <xdr:nvSpPr>
        <xdr:cNvPr id="129" name="テキスト ボックス 128"/>
        <xdr:cNvSpPr txBox="1"/>
      </xdr:nvSpPr>
      <xdr:spPr>
        <a:xfrm>
          <a:off x="2641111" y="93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104381</xdr:rowOff>
    </xdr:from>
    <xdr:to>
      <xdr:col>10</xdr:col>
      <xdr:colOff>114300</xdr:colOff>
      <xdr:row>53</xdr:row>
      <xdr:rowOff>168599</xdr:rowOff>
    </xdr:to>
    <xdr:cxnSp macro="">
      <xdr:nvCxnSpPr>
        <xdr:cNvPr id="130" name="直線コネクタ 129"/>
        <xdr:cNvCxnSpPr/>
      </xdr:nvCxnSpPr>
      <xdr:spPr>
        <a:xfrm>
          <a:off x="1130300" y="9191231"/>
          <a:ext cx="889000" cy="6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84633</xdr:rowOff>
    </xdr:from>
    <xdr:to>
      <xdr:col>10</xdr:col>
      <xdr:colOff>165100</xdr:colOff>
      <xdr:row>55</xdr:row>
      <xdr:rowOff>14783</xdr:rowOff>
    </xdr:to>
    <xdr:sp macro="" textlink="">
      <xdr:nvSpPr>
        <xdr:cNvPr id="131" name="フローチャート: 判断 130"/>
        <xdr:cNvSpPr/>
      </xdr:nvSpPr>
      <xdr:spPr>
        <a:xfrm>
          <a:off x="1968500" y="934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5910</xdr:rowOff>
    </xdr:from>
    <xdr:ext cx="534377" cy="259045"/>
    <xdr:sp macro="" textlink="">
      <xdr:nvSpPr>
        <xdr:cNvPr id="132" name="テキスト ボックス 131"/>
        <xdr:cNvSpPr txBox="1"/>
      </xdr:nvSpPr>
      <xdr:spPr>
        <a:xfrm>
          <a:off x="1752111" y="94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156832</xdr:rowOff>
    </xdr:from>
    <xdr:to>
      <xdr:col>6</xdr:col>
      <xdr:colOff>38100</xdr:colOff>
      <xdr:row>55</xdr:row>
      <xdr:rowOff>86982</xdr:rowOff>
    </xdr:to>
    <xdr:sp macro="" textlink="">
      <xdr:nvSpPr>
        <xdr:cNvPr id="133" name="フローチャート: 判断 132"/>
        <xdr:cNvSpPr/>
      </xdr:nvSpPr>
      <xdr:spPr>
        <a:xfrm>
          <a:off x="1079500" y="941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78109</xdr:rowOff>
    </xdr:from>
    <xdr:ext cx="534377" cy="259045"/>
    <xdr:sp macro="" textlink="">
      <xdr:nvSpPr>
        <xdr:cNvPr id="134" name="テキスト ボックス 133"/>
        <xdr:cNvSpPr txBox="1"/>
      </xdr:nvSpPr>
      <xdr:spPr>
        <a:xfrm>
          <a:off x="863111" y="95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117113</xdr:rowOff>
    </xdr:from>
    <xdr:to>
      <xdr:col>24</xdr:col>
      <xdr:colOff>114300</xdr:colOff>
      <xdr:row>53</xdr:row>
      <xdr:rowOff>47263</xdr:rowOff>
    </xdr:to>
    <xdr:sp macro="" textlink="">
      <xdr:nvSpPr>
        <xdr:cNvPr id="140" name="楕円 139"/>
        <xdr:cNvSpPr/>
      </xdr:nvSpPr>
      <xdr:spPr>
        <a:xfrm>
          <a:off x="4584700" y="90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139990</xdr:rowOff>
    </xdr:from>
    <xdr:ext cx="534377" cy="259045"/>
    <xdr:sp macro="" textlink="">
      <xdr:nvSpPr>
        <xdr:cNvPr id="141" name="物件費該当値テキスト"/>
        <xdr:cNvSpPr txBox="1"/>
      </xdr:nvSpPr>
      <xdr:spPr>
        <a:xfrm>
          <a:off x="4686300" y="888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107493</xdr:rowOff>
    </xdr:from>
    <xdr:to>
      <xdr:col>20</xdr:col>
      <xdr:colOff>38100</xdr:colOff>
      <xdr:row>54</xdr:row>
      <xdr:rowOff>37643</xdr:rowOff>
    </xdr:to>
    <xdr:sp macro="" textlink="">
      <xdr:nvSpPr>
        <xdr:cNvPr id="142" name="楕円 141"/>
        <xdr:cNvSpPr/>
      </xdr:nvSpPr>
      <xdr:spPr>
        <a:xfrm>
          <a:off x="3746500" y="91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54170</xdr:rowOff>
    </xdr:from>
    <xdr:ext cx="534377" cy="259045"/>
    <xdr:sp macro="" textlink="">
      <xdr:nvSpPr>
        <xdr:cNvPr id="143" name="テキスト ボックス 142"/>
        <xdr:cNvSpPr txBox="1"/>
      </xdr:nvSpPr>
      <xdr:spPr>
        <a:xfrm>
          <a:off x="3530111" y="896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14472</xdr:rowOff>
    </xdr:from>
    <xdr:to>
      <xdr:col>15</xdr:col>
      <xdr:colOff>101600</xdr:colOff>
      <xdr:row>53</xdr:row>
      <xdr:rowOff>116072</xdr:rowOff>
    </xdr:to>
    <xdr:sp macro="" textlink="">
      <xdr:nvSpPr>
        <xdr:cNvPr id="144" name="楕円 143"/>
        <xdr:cNvSpPr/>
      </xdr:nvSpPr>
      <xdr:spPr>
        <a:xfrm>
          <a:off x="2857500" y="91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132599</xdr:rowOff>
    </xdr:from>
    <xdr:ext cx="534377" cy="259045"/>
    <xdr:sp macro="" textlink="">
      <xdr:nvSpPr>
        <xdr:cNvPr id="145" name="テキスト ボックス 144"/>
        <xdr:cNvSpPr txBox="1"/>
      </xdr:nvSpPr>
      <xdr:spPr>
        <a:xfrm>
          <a:off x="2641111" y="8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117799</xdr:rowOff>
    </xdr:from>
    <xdr:to>
      <xdr:col>10</xdr:col>
      <xdr:colOff>165100</xdr:colOff>
      <xdr:row>54</xdr:row>
      <xdr:rowOff>47949</xdr:rowOff>
    </xdr:to>
    <xdr:sp macro="" textlink="">
      <xdr:nvSpPr>
        <xdr:cNvPr id="146" name="楕円 145"/>
        <xdr:cNvSpPr/>
      </xdr:nvSpPr>
      <xdr:spPr>
        <a:xfrm>
          <a:off x="1968500" y="920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64476</xdr:rowOff>
    </xdr:from>
    <xdr:ext cx="534377" cy="259045"/>
    <xdr:sp macro="" textlink="">
      <xdr:nvSpPr>
        <xdr:cNvPr id="147" name="テキスト ボックス 146"/>
        <xdr:cNvSpPr txBox="1"/>
      </xdr:nvSpPr>
      <xdr:spPr>
        <a:xfrm>
          <a:off x="1752111" y="897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53581</xdr:rowOff>
    </xdr:from>
    <xdr:to>
      <xdr:col>6</xdr:col>
      <xdr:colOff>38100</xdr:colOff>
      <xdr:row>53</xdr:row>
      <xdr:rowOff>155181</xdr:rowOff>
    </xdr:to>
    <xdr:sp macro="" textlink="">
      <xdr:nvSpPr>
        <xdr:cNvPr id="148" name="楕円 147"/>
        <xdr:cNvSpPr/>
      </xdr:nvSpPr>
      <xdr:spPr>
        <a:xfrm>
          <a:off x="1079500" y="91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258</xdr:rowOff>
    </xdr:from>
    <xdr:ext cx="534377" cy="259045"/>
    <xdr:sp macro="" textlink="">
      <xdr:nvSpPr>
        <xdr:cNvPr id="149" name="テキスト ボックス 148"/>
        <xdr:cNvSpPr txBox="1"/>
      </xdr:nvSpPr>
      <xdr:spPr>
        <a:xfrm>
          <a:off x="863111" y="89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28029</xdr:rowOff>
    </xdr:from>
    <xdr:to>
      <xdr:col>24</xdr:col>
      <xdr:colOff>63500</xdr:colOff>
      <xdr:row>78</xdr:row>
      <xdr:rowOff>53480</xdr:rowOff>
    </xdr:to>
    <xdr:cxnSp macro="">
      <xdr:nvCxnSpPr>
        <xdr:cNvPr id="178" name="直線コネクタ 177"/>
        <xdr:cNvCxnSpPr/>
      </xdr:nvCxnSpPr>
      <xdr:spPr>
        <a:xfrm flipV="1">
          <a:off x="3797300" y="13401129"/>
          <a:ext cx="8382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9" name="維持補修費平均値テキスト"/>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53480</xdr:rowOff>
    </xdr:from>
    <xdr:to>
      <xdr:col>19</xdr:col>
      <xdr:colOff>177800</xdr:colOff>
      <xdr:row>78</xdr:row>
      <xdr:rowOff>103505</xdr:rowOff>
    </xdr:to>
    <xdr:cxnSp macro="">
      <xdr:nvCxnSpPr>
        <xdr:cNvPr id="181" name="直線コネクタ 180"/>
        <xdr:cNvCxnSpPr/>
      </xdr:nvCxnSpPr>
      <xdr:spPr>
        <a:xfrm flipV="1">
          <a:off x="2908300" y="13426580"/>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67500</xdr:rowOff>
    </xdr:from>
    <xdr:to>
      <xdr:col>15</xdr:col>
      <xdr:colOff>50800</xdr:colOff>
      <xdr:row>78</xdr:row>
      <xdr:rowOff>103505</xdr:rowOff>
    </xdr:to>
    <xdr:cxnSp macro="">
      <xdr:nvCxnSpPr>
        <xdr:cNvPr id="184" name="直線コネクタ 183"/>
        <xdr:cNvCxnSpPr/>
      </xdr:nvCxnSpPr>
      <xdr:spPr>
        <a:xfrm>
          <a:off x="2019300" y="13440600"/>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154927</xdr:rowOff>
    </xdr:from>
    <xdr:to>
      <xdr:col>15</xdr:col>
      <xdr:colOff>101600</xdr:colOff>
      <xdr:row>77</xdr:row>
      <xdr:rowOff>85077</xdr:rowOff>
    </xdr:to>
    <xdr:sp macro="" textlink="">
      <xdr:nvSpPr>
        <xdr:cNvPr id="185" name="フローチャート: 判断 184"/>
        <xdr:cNvSpPr/>
      </xdr:nvSpPr>
      <xdr:spPr>
        <a:xfrm>
          <a:off x="2857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101604</xdr:rowOff>
    </xdr:from>
    <xdr:ext cx="469744" cy="259045"/>
    <xdr:sp macro="" textlink="">
      <xdr:nvSpPr>
        <xdr:cNvPr id="186" name="テキスト ボックス 185"/>
        <xdr:cNvSpPr txBox="1"/>
      </xdr:nvSpPr>
      <xdr:spPr>
        <a:xfrm>
          <a:off x="2673428"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67500</xdr:rowOff>
    </xdr:from>
    <xdr:to>
      <xdr:col>10</xdr:col>
      <xdr:colOff>114300</xdr:colOff>
      <xdr:row>78</xdr:row>
      <xdr:rowOff>110173</xdr:rowOff>
    </xdr:to>
    <xdr:cxnSp macro="">
      <xdr:nvCxnSpPr>
        <xdr:cNvPr id="187" name="直線コネクタ 186"/>
        <xdr:cNvCxnSpPr/>
      </xdr:nvCxnSpPr>
      <xdr:spPr>
        <a:xfrm flipV="1">
          <a:off x="1130300" y="13440600"/>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170129</xdr:rowOff>
    </xdr:from>
    <xdr:to>
      <xdr:col>10</xdr:col>
      <xdr:colOff>165100</xdr:colOff>
      <xdr:row>77</xdr:row>
      <xdr:rowOff>100279</xdr:rowOff>
    </xdr:to>
    <xdr:sp macro="" textlink="">
      <xdr:nvSpPr>
        <xdr:cNvPr id="188" name="フローチャート: 判断 187"/>
        <xdr:cNvSpPr/>
      </xdr:nvSpPr>
      <xdr:spPr>
        <a:xfrm>
          <a:off x="1968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116806</xdr:rowOff>
    </xdr:from>
    <xdr:ext cx="469744" cy="259045"/>
    <xdr:sp macro="" textlink="">
      <xdr:nvSpPr>
        <xdr:cNvPr id="189" name="テキスト ボックス 188"/>
        <xdr:cNvSpPr txBox="1"/>
      </xdr:nvSpPr>
      <xdr:spPr>
        <a:xfrm>
          <a:off x="1784428"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11633</xdr:rowOff>
    </xdr:from>
    <xdr:to>
      <xdr:col>6</xdr:col>
      <xdr:colOff>38100</xdr:colOff>
      <xdr:row>77</xdr:row>
      <xdr:rowOff>113233</xdr:rowOff>
    </xdr:to>
    <xdr:sp macro="" textlink="">
      <xdr:nvSpPr>
        <xdr:cNvPr id="190" name="フローチャート: 判断 189"/>
        <xdr:cNvSpPr/>
      </xdr:nvSpPr>
      <xdr:spPr>
        <a:xfrm>
          <a:off x="1079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129760</xdr:rowOff>
    </xdr:from>
    <xdr:ext cx="469744" cy="259045"/>
    <xdr:sp macro="" textlink="">
      <xdr:nvSpPr>
        <xdr:cNvPr id="191" name="テキスト ボックス 190"/>
        <xdr:cNvSpPr txBox="1"/>
      </xdr:nvSpPr>
      <xdr:spPr>
        <a:xfrm>
          <a:off x="895428"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148679</xdr:rowOff>
    </xdr:from>
    <xdr:to>
      <xdr:col>24</xdr:col>
      <xdr:colOff>114300</xdr:colOff>
      <xdr:row>78</xdr:row>
      <xdr:rowOff>78829</xdr:rowOff>
    </xdr:to>
    <xdr:sp macro="" textlink="">
      <xdr:nvSpPr>
        <xdr:cNvPr id="197" name="楕円 196"/>
        <xdr:cNvSpPr/>
      </xdr:nvSpPr>
      <xdr:spPr>
        <a:xfrm>
          <a:off x="4584700" y="1335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127106</xdr:rowOff>
    </xdr:from>
    <xdr:ext cx="469744" cy="259045"/>
    <xdr:sp macro="" textlink="">
      <xdr:nvSpPr>
        <xdr:cNvPr id="198" name="維持補修費該当値テキスト"/>
        <xdr:cNvSpPr txBox="1"/>
      </xdr:nvSpPr>
      <xdr:spPr>
        <a:xfrm>
          <a:off x="4686300" y="1332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2680</xdr:rowOff>
    </xdr:from>
    <xdr:to>
      <xdr:col>20</xdr:col>
      <xdr:colOff>38100</xdr:colOff>
      <xdr:row>78</xdr:row>
      <xdr:rowOff>104280</xdr:rowOff>
    </xdr:to>
    <xdr:sp macro="" textlink="">
      <xdr:nvSpPr>
        <xdr:cNvPr id="199" name="楕円 198"/>
        <xdr:cNvSpPr/>
      </xdr:nvSpPr>
      <xdr:spPr>
        <a:xfrm>
          <a:off x="3746500" y="133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95407</xdr:rowOff>
    </xdr:from>
    <xdr:ext cx="469744" cy="259045"/>
    <xdr:sp macro="" textlink="">
      <xdr:nvSpPr>
        <xdr:cNvPr id="200" name="テキスト ボックス 199"/>
        <xdr:cNvSpPr txBox="1"/>
      </xdr:nvSpPr>
      <xdr:spPr>
        <a:xfrm>
          <a:off x="3562428" y="134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52705</xdr:rowOff>
    </xdr:from>
    <xdr:to>
      <xdr:col>15</xdr:col>
      <xdr:colOff>101600</xdr:colOff>
      <xdr:row>78</xdr:row>
      <xdr:rowOff>154305</xdr:rowOff>
    </xdr:to>
    <xdr:sp macro="" textlink="">
      <xdr:nvSpPr>
        <xdr:cNvPr id="201" name="楕円 200"/>
        <xdr:cNvSpPr/>
      </xdr:nvSpPr>
      <xdr:spPr>
        <a:xfrm>
          <a:off x="2857500" y="134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145432</xdr:rowOff>
    </xdr:from>
    <xdr:ext cx="469744" cy="259045"/>
    <xdr:sp macro="" textlink="">
      <xdr:nvSpPr>
        <xdr:cNvPr id="202" name="テキスト ボックス 201"/>
        <xdr:cNvSpPr txBox="1"/>
      </xdr:nvSpPr>
      <xdr:spPr>
        <a:xfrm>
          <a:off x="2673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16700</xdr:rowOff>
    </xdr:from>
    <xdr:to>
      <xdr:col>10</xdr:col>
      <xdr:colOff>165100</xdr:colOff>
      <xdr:row>78</xdr:row>
      <xdr:rowOff>118300</xdr:rowOff>
    </xdr:to>
    <xdr:sp macro="" textlink="">
      <xdr:nvSpPr>
        <xdr:cNvPr id="203" name="楕円 202"/>
        <xdr:cNvSpPr/>
      </xdr:nvSpPr>
      <xdr:spPr>
        <a:xfrm>
          <a:off x="1968500" y="133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109427</xdr:rowOff>
    </xdr:from>
    <xdr:ext cx="469744" cy="259045"/>
    <xdr:sp macro="" textlink="">
      <xdr:nvSpPr>
        <xdr:cNvPr id="204" name="テキスト ボックス 203"/>
        <xdr:cNvSpPr txBox="1"/>
      </xdr:nvSpPr>
      <xdr:spPr>
        <a:xfrm>
          <a:off x="1784428"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59373</xdr:rowOff>
    </xdr:from>
    <xdr:to>
      <xdr:col>6</xdr:col>
      <xdr:colOff>38100</xdr:colOff>
      <xdr:row>78</xdr:row>
      <xdr:rowOff>160973</xdr:rowOff>
    </xdr:to>
    <xdr:sp macro="" textlink="">
      <xdr:nvSpPr>
        <xdr:cNvPr id="205" name="楕円 204"/>
        <xdr:cNvSpPr/>
      </xdr:nvSpPr>
      <xdr:spPr>
        <a:xfrm>
          <a:off x="1079500" y="13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152100</xdr:rowOff>
    </xdr:from>
    <xdr:ext cx="469744" cy="259045"/>
    <xdr:sp macro="" textlink="">
      <xdr:nvSpPr>
        <xdr:cNvPr id="206" name="テキスト ボックス 205"/>
        <xdr:cNvSpPr txBox="1"/>
      </xdr:nvSpPr>
      <xdr:spPr>
        <a:xfrm>
          <a:off x="895428" y="1352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144844</xdr:rowOff>
    </xdr:from>
    <xdr:to>
      <xdr:col>24</xdr:col>
      <xdr:colOff>63500</xdr:colOff>
      <xdr:row>94</xdr:row>
      <xdr:rowOff>98118</xdr:rowOff>
    </xdr:to>
    <xdr:cxnSp macro="">
      <xdr:nvCxnSpPr>
        <xdr:cNvPr id="234" name="直線コネクタ 233"/>
        <xdr:cNvCxnSpPr/>
      </xdr:nvCxnSpPr>
      <xdr:spPr>
        <a:xfrm flipV="1">
          <a:off x="3797300" y="16089694"/>
          <a:ext cx="8382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138696</xdr:rowOff>
    </xdr:from>
    <xdr:ext cx="534377" cy="259045"/>
    <xdr:sp macro="" textlink="">
      <xdr:nvSpPr>
        <xdr:cNvPr id="235" name="扶助費平均値テキスト"/>
        <xdr:cNvSpPr txBox="1"/>
      </xdr:nvSpPr>
      <xdr:spPr>
        <a:xfrm>
          <a:off x="4686300" y="1642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98118</xdr:rowOff>
    </xdr:from>
    <xdr:to>
      <xdr:col>19</xdr:col>
      <xdr:colOff>177800</xdr:colOff>
      <xdr:row>94</xdr:row>
      <xdr:rowOff>161942</xdr:rowOff>
    </xdr:to>
    <xdr:cxnSp macro="">
      <xdr:nvCxnSpPr>
        <xdr:cNvPr id="237" name="直線コネクタ 236"/>
        <xdr:cNvCxnSpPr/>
      </xdr:nvCxnSpPr>
      <xdr:spPr>
        <a:xfrm flipV="1">
          <a:off x="2908300" y="16214418"/>
          <a:ext cx="889000" cy="6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74871</xdr:rowOff>
    </xdr:from>
    <xdr:ext cx="534377" cy="259045"/>
    <xdr:sp macro="" textlink="">
      <xdr:nvSpPr>
        <xdr:cNvPr id="239" name="テキスト ボックス 238"/>
        <xdr:cNvSpPr txBox="1"/>
      </xdr:nvSpPr>
      <xdr:spPr>
        <a:xfrm>
          <a:off x="3530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161942</xdr:rowOff>
    </xdr:from>
    <xdr:to>
      <xdr:col>15</xdr:col>
      <xdr:colOff>50800</xdr:colOff>
      <xdr:row>95</xdr:row>
      <xdr:rowOff>11638</xdr:rowOff>
    </xdr:to>
    <xdr:cxnSp macro="">
      <xdr:nvCxnSpPr>
        <xdr:cNvPr id="240" name="直線コネクタ 239"/>
        <xdr:cNvCxnSpPr/>
      </xdr:nvCxnSpPr>
      <xdr:spPr>
        <a:xfrm flipV="1">
          <a:off x="2019300" y="16278242"/>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68692</xdr:rowOff>
    </xdr:from>
    <xdr:to>
      <xdr:col>15</xdr:col>
      <xdr:colOff>101600</xdr:colOff>
      <xdr:row>94</xdr:row>
      <xdr:rowOff>170292</xdr:rowOff>
    </xdr:to>
    <xdr:sp macro="" textlink="">
      <xdr:nvSpPr>
        <xdr:cNvPr id="241" name="フローチャート: 判断 240"/>
        <xdr:cNvSpPr/>
      </xdr:nvSpPr>
      <xdr:spPr>
        <a:xfrm>
          <a:off x="2857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15369</xdr:rowOff>
    </xdr:from>
    <xdr:ext cx="534377" cy="259045"/>
    <xdr:sp macro="" textlink="">
      <xdr:nvSpPr>
        <xdr:cNvPr id="242" name="テキスト ボックス 241"/>
        <xdr:cNvSpPr txBox="1"/>
      </xdr:nvSpPr>
      <xdr:spPr>
        <a:xfrm>
          <a:off x="2641111" y="1596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11638</xdr:rowOff>
    </xdr:from>
    <xdr:to>
      <xdr:col>10</xdr:col>
      <xdr:colOff>114300</xdr:colOff>
      <xdr:row>95</xdr:row>
      <xdr:rowOff>142283</xdr:rowOff>
    </xdr:to>
    <xdr:cxnSp macro="">
      <xdr:nvCxnSpPr>
        <xdr:cNvPr id="243" name="直線コネクタ 242"/>
        <xdr:cNvCxnSpPr/>
      </xdr:nvCxnSpPr>
      <xdr:spPr>
        <a:xfrm flipV="1">
          <a:off x="1130300" y="16299388"/>
          <a:ext cx="889000" cy="1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87300</xdr:rowOff>
    </xdr:from>
    <xdr:to>
      <xdr:col>10</xdr:col>
      <xdr:colOff>165100</xdr:colOff>
      <xdr:row>95</xdr:row>
      <xdr:rowOff>17450</xdr:rowOff>
    </xdr:to>
    <xdr:sp macro="" textlink="">
      <xdr:nvSpPr>
        <xdr:cNvPr id="244" name="フローチャート: 判断 243"/>
        <xdr:cNvSpPr/>
      </xdr:nvSpPr>
      <xdr:spPr>
        <a:xfrm>
          <a:off x="1968500" y="162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33977</xdr:rowOff>
    </xdr:from>
    <xdr:ext cx="534377" cy="259045"/>
    <xdr:sp macro="" textlink="">
      <xdr:nvSpPr>
        <xdr:cNvPr id="245" name="テキスト ボックス 244"/>
        <xdr:cNvSpPr txBox="1"/>
      </xdr:nvSpPr>
      <xdr:spPr>
        <a:xfrm>
          <a:off x="1752111" y="1597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69149</xdr:rowOff>
    </xdr:from>
    <xdr:to>
      <xdr:col>6</xdr:col>
      <xdr:colOff>38100</xdr:colOff>
      <xdr:row>95</xdr:row>
      <xdr:rowOff>170749</xdr:rowOff>
    </xdr:to>
    <xdr:sp macro="" textlink="">
      <xdr:nvSpPr>
        <xdr:cNvPr id="246" name="フローチャート: 判断 245"/>
        <xdr:cNvSpPr/>
      </xdr:nvSpPr>
      <xdr:spPr>
        <a:xfrm>
          <a:off x="1079500" y="1635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15826</xdr:rowOff>
    </xdr:from>
    <xdr:ext cx="534377" cy="259045"/>
    <xdr:sp macro="" textlink="">
      <xdr:nvSpPr>
        <xdr:cNvPr id="247" name="テキスト ボックス 246"/>
        <xdr:cNvSpPr txBox="1"/>
      </xdr:nvSpPr>
      <xdr:spPr>
        <a:xfrm>
          <a:off x="863111" y="1613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94044</xdr:rowOff>
    </xdr:from>
    <xdr:to>
      <xdr:col>24</xdr:col>
      <xdr:colOff>114300</xdr:colOff>
      <xdr:row>94</xdr:row>
      <xdr:rowOff>24194</xdr:rowOff>
    </xdr:to>
    <xdr:sp macro="" textlink="">
      <xdr:nvSpPr>
        <xdr:cNvPr id="253" name="楕円 252"/>
        <xdr:cNvSpPr/>
      </xdr:nvSpPr>
      <xdr:spPr>
        <a:xfrm>
          <a:off x="4584700" y="160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116921</xdr:rowOff>
    </xdr:from>
    <xdr:ext cx="534377" cy="259045"/>
    <xdr:sp macro="" textlink="">
      <xdr:nvSpPr>
        <xdr:cNvPr id="254" name="扶助費該当値テキスト"/>
        <xdr:cNvSpPr txBox="1"/>
      </xdr:nvSpPr>
      <xdr:spPr>
        <a:xfrm>
          <a:off x="4686300" y="1589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47318</xdr:rowOff>
    </xdr:from>
    <xdr:to>
      <xdr:col>20</xdr:col>
      <xdr:colOff>38100</xdr:colOff>
      <xdr:row>94</xdr:row>
      <xdr:rowOff>148918</xdr:rowOff>
    </xdr:to>
    <xdr:sp macro="" textlink="">
      <xdr:nvSpPr>
        <xdr:cNvPr id="255" name="楕円 254"/>
        <xdr:cNvSpPr/>
      </xdr:nvSpPr>
      <xdr:spPr>
        <a:xfrm>
          <a:off x="3746500" y="1616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165445</xdr:rowOff>
    </xdr:from>
    <xdr:ext cx="534377" cy="259045"/>
    <xdr:sp macro="" textlink="">
      <xdr:nvSpPr>
        <xdr:cNvPr id="256" name="テキスト ボックス 255"/>
        <xdr:cNvSpPr txBox="1"/>
      </xdr:nvSpPr>
      <xdr:spPr>
        <a:xfrm>
          <a:off x="3530111" y="159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111142</xdr:rowOff>
    </xdr:from>
    <xdr:to>
      <xdr:col>15</xdr:col>
      <xdr:colOff>101600</xdr:colOff>
      <xdr:row>95</xdr:row>
      <xdr:rowOff>41292</xdr:rowOff>
    </xdr:to>
    <xdr:sp macro="" textlink="">
      <xdr:nvSpPr>
        <xdr:cNvPr id="257" name="楕円 256"/>
        <xdr:cNvSpPr/>
      </xdr:nvSpPr>
      <xdr:spPr>
        <a:xfrm>
          <a:off x="2857500" y="162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32419</xdr:rowOff>
    </xdr:from>
    <xdr:ext cx="534377" cy="259045"/>
    <xdr:sp macro="" textlink="">
      <xdr:nvSpPr>
        <xdr:cNvPr id="258" name="テキスト ボックス 257"/>
        <xdr:cNvSpPr txBox="1"/>
      </xdr:nvSpPr>
      <xdr:spPr>
        <a:xfrm>
          <a:off x="2641111" y="1632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132288</xdr:rowOff>
    </xdr:from>
    <xdr:to>
      <xdr:col>10</xdr:col>
      <xdr:colOff>165100</xdr:colOff>
      <xdr:row>95</xdr:row>
      <xdr:rowOff>62438</xdr:rowOff>
    </xdr:to>
    <xdr:sp macro="" textlink="">
      <xdr:nvSpPr>
        <xdr:cNvPr id="259" name="楕円 258"/>
        <xdr:cNvSpPr/>
      </xdr:nvSpPr>
      <xdr:spPr>
        <a:xfrm>
          <a:off x="1968500" y="162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53565</xdr:rowOff>
    </xdr:from>
    <xdr:ext cx="534377" cy="259045"/>
    <xdr:sp macro="" textlink="">
      <xdr:nvSpPr>
        <xdr:cNvPr id="260" name="テキスト ボックス 259"/>
        <xdr:cNvSpPr txBox="1"/>
      </xdr:nvSpPr>
      <xdr:spPr>
        <a:xfrm>
          <a:off x="1752111" y="163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91483</xdr:rowOff>
    </xdr:from>
    <xdr:to>
      <xdr:col>6</xdr:col>
      <xdr:colOff>38100</xdr:colOff>
      <xdr:row>96</xdr:row>
      <xdr:rowOff>21633</xdr:rowOff>
    </xdr:to>
    <xdr:sp macro="" textlink="">
      <xdr:nvSpPr>
        <xdr:cNvPr id="261" name="楕円 260"/>
        <xdr:cNvSpPr/>
      </xdr:nvSpPr>
      <xdr:spPr>
        <a:xfrm>
          <a:off x="1079500" y="1637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12760</xdr:rowOff>
    </xdr:from>
    <xdr:ext cx="534377" cy="259045"/>
    <xdr:sp macro="" textlink="">
      <xdr:nvSpPr>
        <xdr:cNvPr id="262" name="テキスト ボックス 261"/>
        <xdr:cNvSpPr txBox="1"/>
      </xdr:nvSpPr>
      <xdr:spPr>
        <a:xfrm>
          <a:off x="863111" y="1647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113422</xdr:rowOff>
    </xdr:from>
    <xdr:to>
      <xdr:col>55</xdr:col>
      <xdr:colOff>0</xdr:colOff>
      <xdr:row>37</xdr:row>
      <xdr:rowOff>105258</xdr:rowOff>
    </xdr:to>
    <xdr:cxnSp macro="">
      <xdr:nvCxnSpPr>
        <xdr:cNvPr id="294" name="直線コネクタ 293"/>
        <xdr:cNvCxnSpPr/>
      </xdr:nvCxnSpPr>
      <xdr:spPr>
        <a:xfrm flipV="1">
          <a:off x="9639300" y="6285622"/>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45407</xdr:rowOff>
    </xdr:from>
    <xdr:ext cx="534377" cy="259045"/>
    <xdr:sp macro="" textlink="">
      <xdr:nvSpPr>
        <xdr:cNvPr id="295" name="補助費等平均値テキスト"/>
        <xdr:cNvSpPr txBox="1"/>
      </xdr:nvSpPr>
      <xdr:spPr>
        <a:xfrm>
          <a:off x="10528300" y="604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105258</xdr:rowOff>
    </xdr:from>
    <xdr:to>
      <xdr:col>50</xdr:col>
      <xdr:colOff>114300</xdr:colOff>
      <xdr:row>38</xdr:row>
      <xdr:rowOff>93022</xdr:rowOff>
    </xdr:to>
    <xdr:cxnSp macro="">
      <xdr:nvCxnSpPr>
        <xdr:cNvPr id="297" name="直線コネクタ 296"/>
        <xdr:cNvCxnSpPr/>
      </xdr:nvCxnSpPr>
      <xdr:spPr>
        <a:xfrm flipV="1">
          <a:off x="8750300" y="6448908"/>
          <a:ext cx="889000" cy="15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168698</xdr:rowOff>
    </xdr:from>
    <xdr:ext cx="534377" cy="259045"/>
    <xdr:sp macro="" textlink="">
      <xdr:nvSpPr>
        <xdr:cNvPr id="299" name="テキスト ボックス 298"/>
        <xdr:cNvSpPr txBox="1"/>
      </xdr:nvSpPr>
      <xdr:spPr>
        <a:xfrm>
          <a:off x="9372111"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93022</xdr:rowOff>
    </xdr:from>
    <xdr:to>
      <xdr:col>45</xdr:col>
      <xdr:colOff>177800</xdr:colOff>
      <xdr:row>39</xdr:row>
      <xdr:rowOff>6807</xdr:rowOff>
    </xdr:to>
    <xdr:cxnSp macro="">
      <xdr:nvCxnSpPr>
        <xdr:cNvPr id="300" name="直線コネクタ 299"/>
        <xdr:cNvCxnSpPr/>
      </xdr:nvCxnSpPr>
      <xdr:spPr>
        <a:xfrm flipV="1">
          <a:off x="7861300" y="6608122"/>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91121</xdr:rowOff>
    </xdr:from>
    <xdr:to>
      <xdr:col>46</xdr:col>
      <xdr:colOff>38100</xdr:colOff>
      <xdr:row>36</xdr:row>
      <xdr:rowOff>21271</xdr:rowOff>
    </xdr:to>
    <xdr:sp macro="" textlink="">
      <xdr:nvSpPr>
        <xdr:cNvPr id="301" name="フローチャート: 判断 300"/>
        <xdr:cNvSpPr/>
      </xdr:nvSpPr>
      <xdr:spPr>
        <a:xfrm>
          <a:off x="8699500" y="60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37798</xdr:rowOff>
    </xdr:from>
    <xdr:ext cx="534377" cy="259045"/>
    <xdr:sp macro="" textlink="">
      <xdr:nvSpPr>
        <xdr:cNvPr id="302" name="テキスト ボックス 301"/>
        <xdr:cNvSpPr txBox="1"/>
      </xdr:nvSpPr>
      <xdr:spPr>
        <a:xfrm>
          <a:off x="8483111" y="58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103004</xdr:rowOff>
    </xdr:from>
    <xdr:to>
      <xdr:col>41</xdr:col>
      <xdr:colOff>50800</xdr:colOff>
      <xdr:row>39</xdr:row>
      <xdr:rowOff>6807</xdr:rowOff>
    </xdr:to>
    <xdr:cxnSp macro="">
      <xdr:nvCxnSpPr>
        <xdr:cNvPr id="303" name="直線コネクタ 302"/>
        <xdr:cNvCxnSpPr/>
      </xdr:nvCxnSpPr>
      <xdr:spPr>
        <a:xfrm>
          <a:off x="6972300" y="6446654"/>
          <a:ext cx="889000" cy="24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17479</xdr:rowOff>
    </xdr:from>
    <xdr:to>
      <xdr:col>41</xdr:col>
      <xdr:colOff>101600</xdr:colOff>
      <xdr:row>36</xdr:row>
      <xdr:rowOff>119079</xdr:rowOff>
    </xdr:to>
    <xdr:sp macro="" textlink="">
      <xdr:nvSpPr>
        <xdr:cNvPr id="304" name="フローチャート: 判断 303"/>
        <xdr:cNvSpPr/>
      </xdr:nvSpPr>
      <xdr:spPr>
        <a:xfrm>
          <a:off x="7810500" y="61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135606</xdr:rowOff>
    </xdr:from>
    <xdr:ext cx="534377" cy="259045"/>
    <xdr:sp macro="" textlink="">
      <xdr:nvSpPr>
        <xdr:cNvPr id="305" name="テキスト ボックス 304"/>
        <xdr:cNvSpPr txBox="1"/>
      </xdr:nvSpPr>
      <xdr:spPr>
        <a:xfrm>
          <a:off x="7594111" y="59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40883</xdr:rowOff>
    </xdr:from>
    <xdr:to>
      <xdr:col>36</xdr:col>
      <xdr:colOff>165100</xdr:colOff>
      <xdr:row>36</xdr:row>
      <xdr:rowOff>142483</xdr:rowOff>
    </xdr:to>
    <xdr:sp macro="" textlink="">
      <xdr:nvSpPr>
        <xdr:cNvPr id="306" name="フローチャート: 判断 305"/>
        <xdr:cNvSpPr/>
      </xdr:nvSpPr>
      <xdr:spPr>
        <a:xfrm>
          <a:off x="6921500" y="62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159010</xdr:rowOff>
    </xdr:from>
    <xdr:ext cx="534377" cy="259045"/>
    <xdr:sp macro="" textlink="">
      <xdr:nvSpPr>
        <xdr:cNvPr id="307" name="テキスト ボックス 306"/>
        <xdr:cNvSpPr txBox="1"/>
      </xdr:nvSpPr>
      <xdr:spPr>
        <a:xfrm>
          <a:off x="6705111" y="598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62622</xdr:rowOff>
    </xdr:from>
    <xdr:to>
      <xdr:col>55</xdr:col>
      <xdr:colOff>50800</xdr:colOff>
      <xdr:row>36</xdr:row>
      <xdr:rowOff>164222</xdr:rowOff>
    </xdr:to>
    <xdr:sp macro="" textlink="">
      <xdr:nvSpPr>
        <xdr:cNvPr id="313" name="楕円 312"/>
        <xdr:cNvSpPr/>
      </xdr:nvSpPr>
      <xdr:spPr>
        <a:xfrm>
          <a:off x="10426700" y="62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41049</xdr:rowOff>
    </xdr:from>
    <xdr:ext cx="534377" cy="259045"/>
    <xdr:sp macro="" textlink="">
      <xdr:nvSpPr>
        <xdr:cNvPr id="314" name="補助費等該当値テキスト"/>
        <xdr:cNvSpPr txBox="1"/>
      </xdr:nvSpPr>
      <xdr:spPr>
        <a:xfrm>
          <a:off x="10528300" y="62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54458</xdr:rowOff>
    </xdr:from>
    <xdr:to>
      <xdr:col>50</xdr:col>
      <xdr:colOff>165100</xdr:colOff>
      <xdr:row>37</xdr:row>
      <xdr:rowOff>156058</xdr:rowOff>
    </xdr:to>
    <xdr:sp macro="" textlink="">
      <xdr:nvSpPr>
        <xdr:cNvPr id="315" name="楕円 314"/>
        <xdr:cNvSpPr/>
      </xdr:nvSpPr>
      <xdr:spPr>
        <a:xfrm>
          <a:off x="9588500" y="63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147185</xdr:rowOff>
    </xdr:from>
    <xdr:ext cx="534377" cy="259045"/>
    <xdr:sp macro="" textlink="">
      <xdr:nvSpPr>
        <xdr:cNvPr id="316" name="テキスト ボックス 315"/>
        <xdr:cNvSpPr txBox="1"/>
      </xdr:nvSpPr>
      <xdr:spPr>
        <a:xfrm>
          <a:off x="9372111" y="64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42222</xdr:rowOff>
    </xdr:from>
    <xdr:to>
      <xdr:col>46</xdr:col>
      <xdr:colOff>38100</xdr:colOff>
      <xdr:row>38</xdr:row>
      <xdr:rowOff>143822</xdr:rowOff>
    </xdr:to>
    <xdr:sp macro="" textlink="">
      <xdr:nvSpPr>
        <xdr:cNvPr id="317" name="楕円 316"/>
        <xdr:cNvSpPr/>
      </xdr:nvSpPr>
      <xdr:spPr>
        <a:xfrm>
          <a:off x="8699500" y="65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134949</xdr:rowOff>
    </xdr:from>
    <xdr:ext cx="534377" cy="259045"/>
    <xdr:sp macro="" textlink="">
      <xdr:nvSpPr>
        <xdr:cNvPr id="318" name="テキスト ボックス 317"/>
        <xdr:cNvSpPr txBox="1"/>
      </xdr:nvSpPr>
      <xdr:spPr>
        <a:xfrm>
          <a:off x="8483111" y="66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127457</xdr:rowOff>
    </xdr:from>
    <xdr:to>
      <xdr:col>41</xdr:col>
      <xdr:colOff>101600</xdr:colOff>
      <xdr:row>39</xdr:row>
      <xdr:rowOff>57607</xdr:rowOff>
    </xdr:to>
    <xdr:sp macro="" textlink="">
      <xdr:nvSpPr>
        <xdr:cNvPr id="319" name="楕円 318"/>
        <xdr:cNvSpPr/>
      </xdr:nvSpPr>
      <xdr:spPr>
        <a:xfrm>
          <a:off x="7810500" y="66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48734</xdr:rowOff>
    </xdr:from>
    <xdr:ext cx="534377" cy="259045"/>
    <xdr:sp macro="" textlink="">
      <xdr:nvSpPr>
        <xdr:cNvPr id="320" name="テキスト ボックス 319"/>
        <xdr:cNvSpPr txBox="1"/>
      </xdr:nvSpPr>
      <xdr:spPr>
        <a:xfrm>
          <a:off x="7594111" y="673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52204</xdr:rowOff>
    </xdr:from>
    <xdr:to>
      <xdr:col>36</xdr:col>
      <xdr:colOff>165100</xdr:colOff>
      <xdr:row>37</xdr:row>
      <xdr:rowOff>153804</xdr:rowOff>
    </xdr:to>
    <xdr:sp macro="" textlink="">
      <xdr:nvSpPr>
        <xdr:cNvPr id="321" name="楕円 320"/>
        <xdr:cNvSpPr/>
      </xdr:nvSpPr>
      <xdr:spPr>
        <a:xfrm>
          <a:off x="6921500" y="639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144932</xdr:rowOff>
    </xdr:from>
    <xdr:ext cx="534377" cy="259045"/>
    <xdr:sp macro="" textlink="">
      <xdr:nvSpPr>
        <xdr:cNvPr id="322" name="テキスト ボックス 321"/>
        <xdr:cNvSpPr txBox="1"/>
      </xdr:nvSpPr>
      <xdr:spPr>
        <a:xfrm>
          <a:off x="6705111" y="64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4600</xdr:rowOff>
    </xdr:from>
    <xdr:to>
      <xdr:col>55</xdr:col>
      <xdr:colOff>0</xdr:colOff>
      <xdr:row>59</xdr:row>
      <xdr:rowOff>42214</xdr:rowOff>
    </xdr:to>
    <xdr:cxnSp macro="">
      <xdr:nvCxnSpPr>
        <xdr:cNvPr id="353" name="直線コネクタ 352"/>
        <xdr:cNvCxnSpPr/>
      </xdr:nvCxnSpPr>
      <xdr:spPr>
        <a:xfrm flipV="1">
          <a:off x="9639300" y="10120150"/>
          <a:ext cx="838200" cy="3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4661</xdr:rowOff>
    </xdr:from>
    <xdr:to>
      <xdr:col>50</xdr:col>
      <xdr:colOff>114300</xdr:colOff>
      <xdr:row>59</xdr:row>
      <xdr:rowOff>42214</xdr:rowOff>
    </xdr:to>
    <xdr:cxnSp macro="">
      <xdr:nvCxnSpPr>
        <xdr:cNvPr id="356" name="直線コネクタ 355"/>
        <xdr:cNvCxnSpPr/>
      </xdr:nvCxnSpPr>
      <xdr:spPr>
        <a:xfrm>
          <a:off x="8750300" y="10120211"/>
          <a:ext cx="889000" cy="3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149676</xdr:rowOff>
    </xdr:from>
    <xdr:ext cx="599010" cy="259045"/>
    <xdr:sp macro="" textlink="">
      <xdr:nvSpPr>
        <xdr:cNvPr id="358" name="テキスト ボックス 357"/>
        <xdr:cNvSpPr txBox="1"/>
      </xdr:nvSpPr>
      <xdr:spPr>
        <a:xfrm>
          <a:off x="9339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149311</xdr:rowOff>
    </xdr:from>
    <xdr:to>
      <xdr:col>45</xdr:col>
      <xdr:colOff>177800</xdr:colOff>
      <xdr:row>59</xdr:row>
      <xdr:rowOff>4661</xdr:rowOff>
    </xdr:to>
    <xdr:cxnSp macro="">
      <xdr:nvCxnSpPr>
        <xdr:cNvPr id="359" name="直線コネクタ 358"/>
        <xdr:cNvCxnSpPr/>
      </xdr:nvCxnSpPr>
      <xdr:spPr>
        <a:xfrm>
          <a:off x="7861300" y="10093411"/>
          <a:ext cx="8890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61737</xdr:rowOff>
    </xdr:from>
    <xdr:to>
      <xdr:col>46</xdr:col>
      <xdr:colOff>38100</xdr:colOff>
      <xdr:row>58</xdr:row>
      <xdr:rowOff>163337</xdr:rowOff>
    </xdr:to>
    <xdr:sp macro="" textlink="">
      <xdr:nvSpPr>
        <xdr:cNvPr id="360" name="フローチャート: 判断 359"/>
        <xdr:cNvSpPr/>
      </xdr:nvSpPr>
      <xdr:spPr>
        <a:xfrm>
          <a:off x="8699500" y="1000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8414</xdr:rowOff>
    </xdr:from>
    <xdr:ext cx="534377" cy="259045"/>
    <xdr:sp macro="" textlink="">
      <xdr:nvSpPr>
        <xdr:cNvPr id="361" name="テキスト ボックス 360"/>
        <xdr:cNvSpPr txBox="1"/>
      </xdr:nvSpPr>
      <xdr:spPr>
        <a:xfrm>
          <a:off x="8483111" y="97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140755</xdr:rowOff>
    </xdr:from>
    <xdr:to>
      <xdr:col>41</xdr:col>
      <xdr:colOff>50800</xdr:colOff>
      <xdr:row>58</xdr:row>
      <xdr:rowOff>149311</xdr:rowOff>
    </xdr:to>
    <xdr:cxnSp macro="">
      <xdr:nvCxnSpPr>
        <xdr:cNvPr id="362" name="直線コネクタ 361"/>
        <xdr:cNvCxnSpPr/>
      </xdr:nvCxnSpPr>
      <xdr:spPr>
        <a:xfrm>
          <a:off x="6972300" y="10084855"/>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53478</xdr:rowOff>
    </xdr:from>
    <xdr:to>
      <xdr:col>41</xdr:col>
      <xdr:colOff>101600</xdr:colOff>
      <xdr:row>58</xdr:row>
      <xdr:rowOff>155078</xdr:rowOff>
    </xdr:to>
    <xdr:sp macro="" textlink="">
      <xdr:nvSpPr>
        <xdr:cNvPr id="363" name="フローチャート: 判断 362"/>
        <xdr:cNvSpPr/>
      </xdr:nvSpPr>
      <xdr:spPr>
        <a:xfrm>
          <a:off x="7810500" y="999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155</xdr:rowOff>
    </xdr:from>
    <xdr:ext cx="599010" cy="259045"/>
    <xdr:sp macro="" textlink="">
      <xdr:nvSpPr>
        <xdr:cNvPr id="364" name="テキスト ボックス 363"/>
        <xdr:cNvSpPr txBox="1"/>
      </xdr:nvSpPr>
      <xdr:spPr>
        <a:xfrm>
          <a:off x="7561795" y="97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26649</xdr:rowOff>
    </xdr:from>
    <xdr:to>
      <xdr:col>36</xdr:col>
      <xdr:colOff>165100</xdr:colOff>
      <xdr:row>58</xdr:row>
      <xdr:rowOff>128249</xdr:rowOff>
    </xdr:to>
    <xdr:sp macro="" textlink="">
      <xdr:nvSpPr>
        <xdr:cNvPr id="365" name="フローチャート: 判断 364"/>
        <xdr:cNvSpPr/>
      </xdr:nvSpPr>
      <xdr:spPr>
        <a:xfrm>
          <a:off x="6921500" y="997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144776</xdr:rowOff>
    </xdr:from>
    <xdr:ext cx="599010" cy="259045"/>
    <xdr:sp macro="" textlink="">
      <xdr:nvSpPr>
        <xdr:cNvPr id="366" name="テキスト ボックス 365"/>
        <xdr:cNvSpPr txBox="1"/>
      </xdr:nvSpPr>
      <xdr:spPr>
        <a:xfrm>
          <a:off x="6672795" y="97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125250</xdr:rowOff>
    </xdr:from>
    <xdr:to>
      <xdr:col>55</xdr:col>
      <xdr:colOff>50800</xdr:colOff>
      <xdr:row>59</xdr:row>
      <xdr:rowOff>55400</xdr:rowOff>
    </xdr:to>
    <xdr:sp macro="" textlink="">
      <xdr:nvSpPr>
        <xdr:cNvPr id="372" name="楕円 371"/>
        <xdr:cNvSpPr/>
      </xdr:nvSpPr>
      <xdr:spPr>
        <a:xfrm>
          <a:off x="10426700" y="1006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40177</xdr:rowOff>
    </xdr:from>
    <xdr:ext cx="534377" cy="259045"/>
    <xdr:sp macro="" textlink="">
      <xdr:nvSpPr>
        <xdr:cNvPr id="373" name="普通建設事業費該当値テキスト"/>
        <xdr:cNvSpPr txBox="1"/>
      </xdr:nvSpPr>
      <xdr:spPr>
        <a:xfrm>
          <a:off x="10528300" y="99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162864</xdr:rowOff>
    </xdr:from>
    <xdr:to>
      <xdr:col>50</xdr:col>
      <xdr:colOff>165100</xdr:colOff>
      <xdr:row>59</xdr:row>
      <xdr:rowOff>93014</xdr:rowOff>
    </xdr:to>
    <xdr:sp macro="" textlink="">
      <xdr:nvSpPr>
        <xdr:cNvPr id="374" name="楕円 373"/>
        <xdr:cNvSpPr/>
      </xdr:nvSpPr>
      <xdr:spPr>
        <a:xfrm>
          <a:off x="9588500" y="10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84141</xdr:rowOff>
    </xdr:from>
    <xdr:ext cx="534377" cy="259045"/>
    <xdr:sp macro="" textlink="">
      <xdr:nvSpPr>
        <xdr:cNvPr id="375" name="テキスト ボックス 374"/>
        <xdr:cNvSpPr txBox="1"/>
      </xdr:nvSpPr>
      <xdr:spPr>
        <a:xfrm>
          <a:off x="9372111" y="1019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125311</xdr:rowOff>
    </xdr:from>
    <xdr:to>
      <xdr:col>46</xdr:col>
      <xdr:colOff>38100</xdr:colOff>
      <xdr:row>59</xdr:row>
      <xdr:rowOff>55461</xdr:rowOff>
    </xdr:to>
    <xdr:sp macro="" textlink="">
      <xdr:nvSpPr>
        <xdr:cNvPr id="376" name="楕円 375"/>
        <xdr:cNvSpPr/>
      </xdr:nvSpPr>
      <xdr:spPr>
        <a:xfrm>
          <a:off x="8699500" y="100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46588</xdr:rowOff>
    </xdr:from>
    <xdr:ext cx="534377" cy="259045"/>
    <xdr:sp macro="" textlink="">
      <xdr:nvSpPr>
        <xdr:cNvPr id="377" name="テキスト ボックス 376"/>
        <xdr:cNvSpPr txBox="1"/>
      </xdr:nvSpPr>
      <xdr:spPr>
        <a:xfrm>
          <a:off x="8483111" y="1016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98511</xdr:rowOff>
    </xdr:from>
    <xdr:to>
      <xdr:col>41</xdr:col>
      <xdr:colOff>101600</xdr:colOff>
      <xdr:row>59</xdr:row>
      <xdr:rowOff>28661</xdr:rowOff>
    </xdr:to>
    <xdr:sp macro="" textlink="">
      <xdr:nvSpPr>
        <xdr:cNvPr id="378" name="楕円 377"/>
        <xdr:cNvSpPr/>
      </xdr:nvSpPr>
      <xdr:spPr>
        <a:xfrm>
          <a:off x="7810500" y="100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19788</xdr:rowOff>
    </xdr:from>
    <xdr:ext cx="534377" cy="259045"/>
    <xdr:sp macro="" textlink="">
      <xdr:nvSpPr>
        <xdr:cNvPr id="379" name="テキスト ボックス 378"/>
        <xdr:cNvSpPr txBox="1"/>
      </xdr:nvSpPr>
      <xdr:spPr>
        <a:xfrm>
          <a:off x="7594111" y="1013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89955</xdr:rowOff>
    </xdr:from>
    <xdr:to>
      <xdr:col>36</xdr:col>
      <xdr:colOff>165100</xdr:colOff>
      <xdr:row>59</xdr:row>
      <xdr:rowOff>20105</xdr:rowOff>
    </xdr:to>
    <xdr:sp macro="" textlink="">
      <xdr:nvSpPr>
        <xdr:cNvPr id="380" name="楕円 379"/>
        <xdr:cNvSpPr/>
      </xdr:nvSpPr>
      <xdr:spPr>
        <a:xfrm>
          <a:off x="6921500" y="100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11232</xdr:rowOff>
    </xdr:from>
    <xdr:ext cx="534377" cy="259045"/>
    <xdr:sp macro="" textlink="">
      <xdr:nvSpPr>
        <xdr:cNvPr id="381" name="テキスト ボックス 380"/>
        <xdr:cNvSpPr txBox="1"/>
      </xdr:nvSpPr>
      <xdr:spPr>
        <a:xfrm>
          <a:off x="6705111" y="101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63514</xdr:rowOff>
    </xdr:from>
    <xdr:to>
      <xdr:col>55</xdr:col>
      <xdr:colOff>0</xdr:colOff>
      <xdr:row>79</xdr:row>
      <xdr:rowOff>73909</xdr:rowOff>
    </xdr:to>
    <xdr:cxnSp macro="">
      <xdr:nvCxnSpPr>
        <xdr:cNvPr id="412" name="直線コネクタ 411"/>
        <xdr:cNvCxnSpPr/>
      </xdr:nvCxnSpPr>
      <xdr:spPr>
        <a:xfrm flipV="1">
          <a:off x="9639300" y="13608064"/>
          <a:ext cx="8382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43779</xdr:rowOff>
    </xdr:from>
    <xdr:to>
      <xdr:col>50</xdr:col>
      <xdr:colOff>114300</xdr:colOff>
      <xdr:row>79</xdr:row>
      <xdr:rowOff>73909</xdr:rowOff>
    </xdr:to>
    <xdr:cxnSp macro="">
      <xdr:nvCxnSpPr>
        <xdr:cNvPr id="415" name="直線コネクタ 414"/>
        <xdr:cNvCxnSpPr/>
      </xdr:nvCxnSpPr>
      <xdr:spPr>
        <a:xfrm>
          <a:off x="8750300" y="13588329"/>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66482</xdr:rowOff>
    </xdr:from>
    <xdr:ext cx="534377" cy="259045"/>
    <xdr:sp macro="" textlink="">
      <xdr:nvSpPr>
        <xdr:cNvPr id="417" name="テキスト ボックス 416"/>
        <xdr:cNvSpPr txBox="1"/>
      </xdr:nvSpPr>
      <xdr:spPr>
        <a:xfrm>
          <a:off x="9372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41935</xdr:rowOff>
    </xdr:from>
    <xdr:to>
      <xdr:col>45</xdr:col>
      <xdr:colOff>177800</xdr:colOff>
      <xdr:row>79</xdr:row>
      <xdr:rowOff>43779</xdr:rowOff>
    </xdr:to>
    <xdr:cxnSp macro="">
      <xdr:nvCxnSpPr>
        <xdr:cNvPr id="418" name="直線コネクタ 417"/>
        <xdr:cNvCxnSpPr/>
      </xdr:nvCxnSpPr>
      <xdr:spPr>
        <a:xfrm>
          <a:off x="7861300" y="13586485"/>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163497</xdr:rowOff>
    </xdr:from>
    <xdr:to>
      <xdr:col>46</xdr:col>
      <xdr:colOff>38100</xdr:colOff>
      <xdr:row>79</xdr:row>
      <xdr:rowOff>93647</xdr:rowOff>
    </xdr:to>
    <xdr:sp macro="" textlink="">
      <xdr:nvSpPr>
        <xdr:cNvPr id="419" name="フローチャート: 判断 418"/>
        <xdr:cNvSpPr/>
      </xdr:nvSpPr>
      <xdr:spPr>
        <a:xfrm>
          <a:off x="8699500" y="135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110174</xdr:rowOff>
    </xdr:from>
    <xdr:ext cx="534377" cy="259045"/>
    <xdr:sp macro="" textlink="">
      <xdr:nvSpPr>
        <xdr:cNvPr id="420" name="テキスト ボックス 419"/>
        <xdr:cNvSpPr txBox="1"/>
      </xdr:nvSpPr>
      <xdr:spPr>
        <a:xfrm>
          <a:off x="8483111" y="133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153944</xdr:rowOff>
    </xdr:from>
    <xdr:to>
      <xdr:col>41</xdr:col>
      <xdr:colOff>101600</xdr:colOff>
      <xdr:row>79</xdr:row>
      <xdr:rowOff>84094</xdr:rowOff>
    </xdr:to>
    <xdr:sp macro="" textlink="">
      <xdr:nvSpPr>
        <xdr:cNvPr id="421" name="フローチャート: 判断 420"/>
        <xdr:cNvSpPr/>
      </xdr:nvSpPr>
      <xdr:spPr>
        <a:xfrm>
          <a:off x="7810500" y="135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100621</xdr:rowOff>
    </xdr:from>
    <xdr:ext cx="534377" cy="259045"/>
    <xdr:sp macro="" textlink="">
      <xdr:nvSpPr>
        <xdr:cNvPr id="422" name="テキスト ボックス 421"/>
        <xdr:cNvSpPr txBox="1"/>
      </xdr:nvSpPr>
      <xdr:spPr>
        <a:xfrm>
          <a:off x="7594111" y="133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12714</xdr:rowOff>
    </xdr:from>
    <xdr:to>
      <xdr:col>55</xdr:col>
      <xdr:colOff>50800</xdr:colOff>
      <xdr:row>79</xdr:row>
      <xdr:rowOff>114314</xdr:rowOff>
    </xdr:to>
    <xdr:sp macro="" textlink="">
      <xdr:nvSpPr>
        <xdr:cNvPr id="428" name="楕円 427"/>
        <xdr:cNvSpPr/>
      </xdr:nvSpPr>
      <xdr:spPr>
        <a:xfrm>
          <a:off x="10426700" y="135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115811</xdr:rowOff>
    </xdr:from>
    <xdr:ext cx="534377" cy="259045"/>
    <xdr:sp macro="" textlink="">
      <xdr:nvSpPr>
        <xdr:cNvPr id="429" name="普通建設事業費 （ うち新規整備　）該当値テキスト"/>
        <xdr:cNvSpPr txBox="1"/>
      </xdr:nvSpPr>
      <xdr:spPr>
        <a:xfrm>
          <a:off x="10528300" y="134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23109</xdr:rowOff>
    </xdr:from>
    <xdr:to>
      <xdr:col>50</xdr:col>
      <xdr:colOff>165100</xdr:colOff>
      <xdr:row>79</xdr:row>
      <xdr:rowOff>124709</xdr:rowOff>
    </xdr:to>
    <xdr:sp macro="" textlink="">
      <xdr:nvSpPr>
        <xdr:cNvPr id="430" name="楕円 429"/>
        <xdr:cNvSpPr/>
      </xdr:nvSpPr>
      <xdr:spPr>
        <a:xfrm>
          <a:off x="9588500" y="135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115836</xdr:rowOff>
    </xdr:from>
    <xdr:ext cx="534377" cy="259045"/>
    <xdr:sp macro="" textlink="">
      <xdr:nvSpPr>
        <xdr:cNvPr id="431" name="テキスト ボックス 430"/>
        <xdr:cNvSpPr txBox="1"/>
      </xdr:nvSpPr>
      <xdr:spPr>
        <a:xfrm>
          <a:off x="9372111" y="136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164429</xdr:rowOff>
    </xdr:from>
    <xdr:to>
      <xdr:col>46</xdr:col>
      <xdr:colOff>38100</xdr:colOff>
      <xdr:row>79</xdr:row>
      <xdr:rowOff>94579</xdr:rowOff>
    </xdr:to>
    <xdr:sp macro="" textlink="">
      <xdr:nvSpPr>
        <xdr:cNvPr id="432" name="楕円 431"/>
        <xdr:cNvSpPr/>
      </xdr:nvSpPr>
      <xdr:spPr>
        <a:xfrm>
          <a:off x="8699500" y="135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85706</xdr:rowOff>
    </xdr:from>
    <xdr:ext cx="534377" cy="259045"/>
    <xdr:sp macro="" textlink="">
      <xdr:nvSpPr>
        <xdr:cNvPr id="433" name="テキスト ボックス 432"/>
        <xdr:cNvSpPr txBox="1"/>
      </xdr:nvSpPr>
      <xdr:spPr>
        <a:xfrm>
          <a:off x="8483111" y="136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162585</xdr:rowOff>
    </xdr:from>
    <xdr:to>
      <xdr:col>41</xdr:col>
      <xdr:colOff>101600</xdr:colOff>
      <xdr:row>79</xdr:row>
      <xdr:rowOff>92735</xdr:rowOff>
    </xdr:to>
    <xdr:sp macro="" textlink="">
      <xdr:nvSpPr>
        <xdr:cNvPr id="434" name="楕円 433"/>
        <xdr:cNvSpPr/>
      </xdr:nvSpPr>
      <xdr:spPr>
        <a:xfrm>
          <a:off x="7810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83862</xdr:rowOff>
    </xdr:from>
    <xdr:ext cx="534377" cy="259045"/>
    <xdr:sp macro="" textlink="">
      <xdr:nvSpPr>
        <xdr:cNvPr id="435" name="テキスト ボックス 434"/>
        <xdr:cNvSpPr txBox="1"/>
      </xdr:nvSpPr>
      <xdr:spPr>
        <a:xfrm>
          <a:off x="7594111" y="1362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152025</xdr:rowOff>
    </xdr:from>
    <xdr:to>
      <xdr:col>55</xdr:col>
      <xdr:colOff>0</xdr:colOff>
      <xdr:row>97</xdr:row>
      <xdr:rowOff>66663</xdr:rowOff>
    </xdr:to>
    <xdr:cxnSp macro="">
      <xdr:nvCxnSpPr>
        <xdr:cNvPr id="464" name="直線コネクタ 463"/>
        <xdr:cNvCxnSpPr/>
      </xdr:nvCxnSpPr>
      <xdr:spPr>
        <a:xfrm flipV="1">
          <a:off x="9639300" y="16611225"/>
          <a:ext cx="838200" cy="8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163383</xdr:rowOff>
    </xdr:from>
    <xdr:ext cx="534377" cy="259045"/>
    <xdr:sp macro="" textlink="">
      <xdr:nvSpPr>
        <xdr:cNvPr id="465" name="普通建設事業費 （ うち更新整備　）平均値テキスト"/>
        <xdr:cNvSpPr txBox="1"/>
      </xdr:nvSpPr>
      <xdr:spPr>
        <a:xfrm>
          <a:off x="10528300" y="1610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32658</xdr:rowOff>
    </xdr:from>
    <xdr:to>
      <xdr:col>50</xdr:col>
      <xdr:colOff>114300</xdr:colOff>
      <xdr:row>97</xdr:row>
      <xdr:rowOff>66663</xdr:rowOff>
    </xdr:to>
    <xdr:cxnSp macro="">
      <xdr:nvCxnSpPr>
        <xdr:cNvPr id="467" name="直線コネクタ 466"/>
        <xdr:cNvCxnSpPr/>
      </xdr:nvCxnSpPr>
      <xdr:spPr>
        <a:xfrm>
          <a:off x="8750300" y="16663308"/>
          <a:ext cx="8890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69887</xdr:rowOff>
    </xdr:from>
    <xdr:ext cx="534377" cy="259045"/>
    <xdr:sp macro="" textlink="">
      <xdr:nvSpPr>
        <xdr:cNvPr id="469" name="テキスト ボックス 468"/>
        <xdr:cNvSpPr txBox="1"/>
      </xdr:nvSpPr>
      <xdr:spPr>
        <a:xfrm>
          <a:off x="9372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19686</xdr:rowOff>
    </xdr:from>
    <xdr:to>
      <xdr:col>45</xdr:col>
      <xdr:colOff>177800</xdr:colOff>
      <xdr:row>97</xdr:row>
      <xdr:rowOff>32658</xdr:rowOff>
    </xdr:to>
    <xdr:cxnSp macro="">
      <xdr:nvCxnSpPr>
        <xdr:cNvPr id="470" name="直線コネクタ 469"/>
        <xdr:cNvCxnSpPr/>
      </xdr:nvCxnSpPr>
      <xdr:spPr>
        <a:xfrm>
          <a:off x="7861300" y="16478886"/>
          <a:ext cx="889000" cy="18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68478</xdr:rowOff>
    </xdr:from>
    <xdr:to>
      <xdr:col>46</xdr:col>
      <xdr:colOff>38100</xdr:colOff>
      <xdr:row>94</xdr:row>
      <xdr:rowOff>170078</xdr:rowOff>
    </xdr:to>
    <xdr:sp macro="" textlink="">
      <xdr:nvSpPr>
        <xdr:cNvPr id="471" name="フローチャート: 判断 470"/>
        <xdr:cNvSpPr/>
      </xdr:nvSpPr>
      <xdr:spPr>
        <a:xfrm>
          <a:off x="8699500" y="1618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15155</xdr:rowOff>
    </xdr:from>
    <xdr:ext cx="534377" cy="259045"/>
    <xdr:sp macro="" textlink="">
      <xdr:nvSpPr>
        <xdr:cNvPr id="472" name="テキスト ボックス 471"/>
        <xdr:cNvSpPr txBox="1"/>
      </xdr:nvSpPr>
      <xdr:spPr>
        <a:xfrm>
          <a:off x="8483111" y="15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53753</xdr:rowOff>
    </xdr:from>
    <xdr:to>
      <xdr:col>41</xdr:col>
      <xdr:colOff>101600</xdr:colOff>
      <xdr:row>94</xdr:row>
      <xdr:rowOff>155353</xdr:rowOff>
    </xdr:to>
    <xdr:sp macro="" textlink="">
      <xdr:nvSpPr>
        <xdr:cNvPr id="473" name="フローチャート: 判断 472"/>
        <xdr:cNvSpPr/>
      </xdr:nvSpPr>
      <xdr:spPr>
        <a:xfrm>
          <a:off x="7810500" y="161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430</xdr:rowOff>
    </xdr:from>
    <xdr:ext cx="534377" cy="259045"/>
    <xdr:sp macro="" textlink="">
      <xdr:nvSpPr>
        <xdr:cNvPr id="474" name="テキスト ボックス 473"/>
        <xdr:cNvSpPr txBox="1"/>
      </xdr:nvSpPr>
      <xdr:spPr>
        <a:xfrm>
          <a:off x="7594111" y="159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101225</xdr:rowOff>
    </xdr:from>
    <xdr:to>
      <xdr:col>55</xdr:col>
      <xdr:colOff>50800</xdr:colOff>
      <xdr:row>97</xdr:row>
      <xdr:rowOff>31375</xdr:rowOff>
    </xdr:to>
    <xdr:sp macro="" textlink="">
      <xdr:nvSpPr>
        <xdr:cNvPr id="480" name="楕円 479"/>
        <xdr:cNvSpPr/>
      </xdr:nvSpPr>
      <xdr:spPr>
        <a:xfrm>
          <a:off x="10426700" y="16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79652</xdr:rowOff>
    </xdr:from>
    <xdr:ext cx="534377" cy="259045"/>
    <xdr:sp macro="" textlink="">
      <xdr:nvSpPr>
        <xdr:cNvPr id="481" name="普通建設事業費 （ うち更新整備　）該当値テキスト"/>
        <xdr:cNvSpPr txBox="1"/>
      </xdr:nvSpPr>
      <xdr:spPr>
        <a:xfrm>
          <a:off x="10528300" y="1653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15863</xdr:rowOff>
    </xdr:from>
    <xdr:to>
      <xdr:col>50</xdr:col>
      <xdr:colOff>165100</xdr:colOff>
      <xdr:row>97</xdr:row>
      <xdr:rowOff>117463</xdr:rowOff>
    </xdr:to>
    <xdr:sp macro="" textlink="">
      <xdr:nvSpPr>
        <xdr:cNvPr id="482" name="楕円 481"/>
        <xdr:cNvSpPr/>
      </xdr:nvSpPr>
      <xdr:spPr>
        <a:xfrm>
          <a:off x="9588500" y="166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108590</xdr:rowOff>
    </xdr:from>
    <xdr:ext cx="534377" cy="259045"/>
    <xdr:sp macro="" textlink="">
      <xdr:nvSpPr>
        <xdr:cNvPr id="483" name="テキスト ボックス 482"/>
        <xdr:cNvSpPr txBox="1"/>
      </xdr:nvSpPr>
      <xdr:spPr>
        <a:xfrm>
          <a:off x="9372111" y="167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153308</xdr:rowOff>
    </xdr:from>
    <xdr:to>
      <xdr:col>46</xdr:col>
      <xdr:colOff>38100</xdr:colOff>
      <xdr:row>97</xdr:row>
      <xdr:rowOff>83458</xdr:rowOff>
    </xdr:to>
    <xdr:sp macro="" textlink="">
      <xdr:nvSpPr>
        <xdr:cNvPr id="484" name="楕円 483"/>
        <xdr:cNvSpPr/>
      </xdr:nvSpPr>
      <xdr:spPr>
        <a:xfrm>
          <a:off x="8699500" y="166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74585</xdr:rowOff>
    </xdr:from>
    <xdr:ext cx="534377" cy="259045"/>
    <xdr:sp macro="" textlink="">
      <xdr:nvSpPr>
        <xdr:cNvPr id="485" name="テキスト ボックス 484"/>
        <xdr:cNvSpPr txBox="1"/>
      </xdr:nvSpPr>
      <xdr:spPr>
        <a:xfrm>
          <a:off x="8483111" y="167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140336</xdr:rowOff>
    </xdr:from>
    <xdr:to>
      <xdr:col>41</xdr:col>
      <xdr:colOff>101600</xdr:colOff>
      <xdr:row>96</xdr:row>
      <xdr:rowOff>70486</xdr:rowOff>
    </xdr:to>
    <xdr:sp macro="" textlink="">
      <xdr:nvSpPr>
        <xdr:cNvPr id="486" name="楕円 485"/>
        <xdr:cNvSpPr/>
      </xdr:nvSpPr>
      <xdr:spPr>
        <a:xfrm>
          <a:off x="7810500" y="164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61613</xdr:rowOff>
    </xdr:from>
    <xdr:ext cx="534377" cy="259045"/>
    <xdr:sp macro="" textlink="">
      <xdr:nvSpPr>
        <xdr:cNvPr id="487" name="テキスト ボックス 486"/>
        <xdr:cNvSpPr txBox="1"/>
      </xdr:nvSpPr>
      <xdr:spPr>
        <a:xfrm>
          <a:off x="7594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83642</xdr:rowOff>
    </xdr:from>
    <xdr:to>
      <xdr:col>76</xdr:col>
      <xdr:colOff>165100</xdr:colOff>
      <xdr:row>39</xdr:row>
      <xdr:rowOff>13792</xdr:rowOff>
    </xdr:to>
    <xdr:sp macro="" textlink="">
      <xdr:nvSpPr>
        <xdr:cNvPr id="523" name="フローチャート: 判断 522"/>
        <xdr:cNvSpPr/>
      </xdr:nvSpPr>
      <xdr:spPr>
        <a:xfrm>
          <a:off x="14541500" y="659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30319</xdr:rowOff>
    </xdr:from>
    <xdr:ext cx="469744" cy="259045"/>
    <xdr:sp macro="" textlink="">
      <xdr:nvSpPr>
        <xdr:cNvPr id="524" name="テキスト ボックス 523"/>
        <xdr:cNvSpPr txBox="1"/>
      </xdr:nvSpPr>
      <xdr:spPr>
        <a:xfrm>
          <a:off x="14357428" y="63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6655</xdr:rowOff>
    </xdr:from>
    <xdr:to>
      <xdr:col>71</xdr:col>
      <xdr:colOff>177800</xdr:colOff>
      <xdr:row>39</xdr:row>
      <xdr:rowOff>44450</xdr:rowOff>
    </xdr:to>
    <xdr:cxnSp macro="">
      <xdr:nvCxnSpPr>
        <xdr:cNvPr id="525" name="直線コネクタ 524"/>
        <xdr:cNvCxnSpPr/>
      </xdr:nvCxnSpPr>
      <xdr:spPr>
        <a:xfrm>
          <a:off x="12814300" y="6693205"/>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19406</xdr:rowOff>
    </xdr:from>
    <xdr:to>
      <xdr:col>72</xdr:col>
      <xdr:colOff>38100</xdr:colOff>
      <xdr:row>38</xdr:row>
      <xdr:rowOff>121006</xdr:rowOff>
    </xdr:to>
    <xdr:sp macro="" textlink="">
      <xdr:nvSpPr>
        <xdr:cNvPr id="526" name="フローチャート: 判断 525"/>
        <xdr:cNvSpPr/>
      </xdr:nvSpPr>
      <xdr:spPr>
        <a:xfrm>
          <a:off x="13652500" y="653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137533</xdr:rowOff>
    </xdr:from>
    <xdr:ext cx="469744" cy="259045"/>
    <xdr:sp macro="" textlink="">
      <xdr:nvSpPr>
        <xdr:cNvPr id="527" name="テキスト ボックス 526"/>
        <xdr:cNvSpPr txBox="1"/>
      </xdr:nvSpPr>
      <xdr:spPr>
        <a:xfrm>
          <a:off x="13468428" y="63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26606</xdr:rowOff>
    </xdr:from>
    <xdr:to>
      <xdr:col>67</xdr:col>
      <xdr:colOff>101600</xdr:colOff>
      <xdr:row>38</xdr:row>
      <xdr:rowOff>128206</xdr:rowOff>
    </xdr:to>
    <xdr:sp macro="" textlink="">
      <xdr:nvSpPr>
        <xdr:cNvPr id="528" name="フローチャート: 判断 527"/>
        <xdr:cNvSpPr/>
      </xdr:nvSpPr>
      <xdr:spPr>
        <a:xfrm>
          <a:off x="12763500" y="654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144734</xdr:rowOff>
    </xdr:from>
    <xdr:ext cx="469744" cy="259045"/>
    <xdr:sp macro="" textlink="">
      <xdr:nvSpPr>
        <xdr:cNvPr id="529" name="テキスト ボックス 528"/>
        <xdr:cNvSpPr txBox="1"/>
      </xdr:nvSpPr>
      <xdr:spPr>
        <a:xfrm>
          <a:off x="12579428" y="631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127305</xdr:rowOff>
    </xdr:from>
    <xdr:to>
      <xdr:col>67</xdr:col>
      <xdr:colOff>101600</xdr:colOff>
      <xdr:row>39</xdr:row>
      <xdr:rowOff>57455</xdr:rowOff>
    </xdr:to>
    <xdr:sp macro="" textlink="">
      <xdr:nvSpPr>
        <xdr:cNvPr id="543" name="楕円 542"/>
        <xdr:cNvSpPr/>
      </xdr:nvSpPr>
      <xdr:spPr>
        <a:xfrm>
          <a:off x="12763500" y="66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48582</xdr:rowOff>
    </xdr:from>
    <xdr:ext cx="469744" cy="259045"/>
    <xdr:sp macro="" textlink="">
      <xdr:nvSpPr>
        <xdr:cNvPr id="544" name="テキスト ボックス 543"/>
        <xdr:cNvSpPr txBox="1"/>
      </xdr:nvSpPr>
      <xdr:spPr>
        <a:xfrm>
          <a:off x="12579428" y="67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16" name="直線コネクタ 615"/>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17"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18" name="直線コネクタ 617"/>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19"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0" name="直線コネクタ 619"/>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55895</xdr:rowOff>
    </xdr:from>
    <xdr:to>
      <xdr:col>85</xdr:col>
      <xdr:colOff>127000</xdr:colOff>
      <xdr:row>75</xdr:row>
      <xdr:rowOff>55987</xdr:rowOff>
    </xdr:to>
    <xdr:cxnSp macro="">
      <xdr:nvCxnSpPr>
        <xdr:cNvPr id="621" name="直線コネクタ 620"/>
        <xdr:cNvCxnSpPr/>
      </xdr:nvCxnSpPr>
      <xdr:spPr>
        <a:xfrm>
          <a:off x="15481300" y="12914645"/>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34028</xdr:rowOff>
    </xdr:from>
    <xdr:ext cx="534377" cy="259045"/>
    <xdr:sp macro="" textlink="">
      <xdr:nvSpPr>
        <xdr:cNvPr id="622" name="公債費平均値テキスト"/>
        <xdr:cNvSpPr txBox="1"/>
      </xdr:nvSpPr>
      <xdr:spPr>
        <a:xfrm>
          <a:off x="16370300" y="130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23" name="フローチャート: 判断 622"/>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157652</xdr:rowOff>
    </xdr:from>
    <xdr:to>
      <xdr:col>81</xdr:col>
      <xdr:colOff>50800</xdr:colOff>
      <xdr:row>75</xdr:row>
      <xdr:rowOff>55895</xdr:rowOff>
    </xdr:to>
    <xdr:cxnSp macro="">
      <xdr:nvCxnSpPr>
        <xdr:cNvPr id="624" name="直線コネクタ 623"/>
        <xdr:cNvCxnSpPr/>
      </xdr:nvCxnSpPr>
      <xdr:spPr>
        <a:xfrm>
          <a:off x="14592300" y="12844952"/>
          <a:ext cx="889000" cy="6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25" name="フローチャート: 判断 624"/>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148724</xdr:rowOff>
    </xdr:from>
    <xdr:ext cx="534377" cy="259045"/>
    <xdr:sp macro="" textlink="">
      <xdr:nvSpPr>
        <xdr:cNvPr id="626" name="テキスト ボックス 625"/>
        <xdr:cNvSpPr txBox="1"/>
      </xdr:nvSpPr>
      <xdr:spPr>
        <a:xfrm>
          <a:off x="15214111" y="131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131273</xdr:rowOff>
    </xdr:from>
    <xdr:to>
      <xdr:col>76</xdr:col>
      <xdr:colOff>114300</xdr:colOff>
      <xdr:row>74</xdr:row>
      <xdr:rowOff>157652</xdr:rowOff>
    </xdr:to>
    <xdr:cxnSp macro="">
      <xdr:nvCxnSpPr>
        <xdr:cNvPr id="627" name="直線コネクタ 626"/>
        <xdr:cNvCxnSpPr/>
      </xdr:nvCxnSpPr>
      <xdr:spPr>
        <a:xfrm>
          <a:off x="13703300" y="12647123"/>
          <a:ext cx="889000" cy="19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13295</xdr:rowOff>
    </xdr:from>
    <xdr:to>
      <xdr:col>76</xdr:col>
      <xdr:colOff>165100</xdr:colOff>
      <xdr:row>74</xdr:row>
      <xdr:rowOff>114895</xdr:rowOff>
    </xdr:to>
    <xdr:sp macro="" textlink="">
      <xdr:nvSpPr>
        <xdr:cNvPr id="628" name="フローチャート: 判断 627"/>
        <xdr:cNvSpPr/>
      </xdr:nvSpPr>
      <xdr:spPr>
        <a:xfrm>
          <a:off x="14541500" y="1270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131422</xdr:rowOff>
    </xdr:from>
    <xdr:ext cx="534377" cy="259045"/>
    <xdr:sp macro="" textlink="">
      <xdr:nvSpPr>
        <xdr:cNvPr id="629" name="テキスト ボックス 628"/>
        <xdr:cNvSpPr txBox="1"/>
      </xdr:nvSpPr>
      <xdr:spPr>
        <a:xfrm>
          <a:off x="14325111" y="1247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51674</xdr:rowOff>
    </xdr:from>
    <xdr:to>
      <xdr:col>71</xdr:col>
      <xdr:colOff>177800</xdr:colOff>
      <xdr:row>73</xdr:row>
      <xdr:rowOff>131273</xdr:rowOff>
    </xdr:to>
    <xdr:cxnSp macro="">
      <xdr:nvCxnSpPr>
        <xdr:cNvPr id="630" name="直線コネクタ 629"/>
        <xdr:cNvCxnSpPr/>
      </xdr:nvCxnSpPr>
      <xdr:spPr>
        <a:xfrm>
          <a:off x="12814300" y="12567524"/>
          <a:ext cx="889000" cy="7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162906</xdr:rowOff>
    </xdr:from>
    <xdr:to>
      <xdr:col>72</xdr:col>
      <xdr:colOff>38100</xdr:colOff>
      <xdr:row>74</xdr:row>
      <xdr:rowOff>93056</xdr:rowOff>
    </xdr:to>
    <xdr:sp macro="" textlink="">
      <xdr:nvSpPr>
        <xdr:cNvPr id="631" name="フローチャート: 判断 630"/>
        <xdr:cNvSpPr/>
      </xdr:nvSpPr>
      <xdr:spPr>
        <a:xfrm>
          <a:off x="13652500" y="1267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84183</xdr:rowOff>
    </xdr:from>
    <xdr:ext cx="534377" cy="259045"/>
    <xdr:sp macro="" textlink="">
      <xdr:nvSpPr>
        <xdr:cNvPr id="632" name="テキスト ボックス 631"/>
        <xdr:cNvSpPr txBox="1"/>
      </xdr:nvSpPr>
      <xdr:spPr>
        <a:xfrm>
          <a:off x="13436111" y="127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139786</xdr:rowOff>
    </xdr:from>
    <xdr:to>
      <xdr:col>67</xdr:col>
      <xdr:colOff>101600</xdr:colOff>
      <xdr:row>74</xdr:row>
      <xdr:rowOff>69936</xdr:rowOff>
    </xdr:to>
    <xdr:sp macro="" textlink="">
      <xdr:nvSpPr>
        <xdr:cNvPr id="633" name="フローチャート: 判断 632"/>
        <xdr:cNvSpPr/>
      </xdr:nvSpPr>
      <xdr:spPr>
        <a:xfrm>
          <a:off x="12763500" y="1265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61063</xdr:rowOff>
    </xdr:from>
    <xdr:ext cx="534377" cy="259045"/>
    <xdr:sp macro="" textlink="">
      <xdr:nvSpPr>
        <xdr:cNvPr id="634" name="テキスト ボックス 633"/>
        <xdr:cNvSpPr txBox="1"/>
      </xdr:nvSpPr>
      <xdr:spPr>
        <a:xfrm>
          <a:off x="12547111" y="1274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5187</xdr:rowOff>
    </xdr:from>
    <xdr:to>
      <xdr:col>85</xdr:col>
      <xdr:colOff>177800</xdr:colOff>
      <xdr:row>75</xdr:row>
      <xdr:rowOff>106787</xdr:rowOff>
    </xdr:to>
    <xdr:sp macro="" textlink="">
      <xdr:nvSpPr>
        <xdr:cNvPr id="640" name="楕円 639"/>
        <xdr:cNvSpPr/>
      </xdr:nvSpPr>
      <xdr:spPr>
        <a:xfrm>
          <a:off x="16268700" y="128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28064</xdr:rowOff>
    </xdr:from>
    <xdr:ext cx="534377" cy="259045"/>
    <xdr:sp macro="" textlink="">
      <xdr:nvSpPr>
        <xdr:cNvPr id="641" name="公債費該当値テキスト"/>
        <xdr:cNvSpPr txBox="1"/>
      </xdr:nvSpPr>
      <xdr:spPr>
        <a:xfrm>
          <a:off x="16370300" y="127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5095</xdr:rowOff>
    </xdr:from>
    <xdr:to>
      <xdr:col>81</xdr:col>
      <xdr:colOff>101600</xdr:colOff>
      <xdr:row>75</xdr:row>
      <xdr:rowOff>106695</xdr:rowOff>
    </xdr:to>
    <xdr:sp macro="" textlink="">
      <xdr:nvSpPr>
        <xdr:cNvPr id="642" name="楕円 641"/>
        <xdr:cNvSpPr/>
      </xdr:nvSpPr>
      <xdr:spPr>
        <a:xfrm>
          <a:off x="15430500" y="128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123222</xdr:rowOff>
    </xdr:from>
    <xdr:ext cx="534377" cy="259045"/>
    <xdr:sp macro="" textlink="">
      <xdr:nvSpPr>
        <xdr:cNvPr id="643" name="テキスト ボックス 642"/>
        <xdr:cNvSpPr txBox="1"/>
      </xdr:nvSpPr>
      <xdr:spPr>
        <a:xfrm>
          <a:off x="15214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106852</xdr:rowOff>
    </xdr:from>
    <xdr:to>
      <xdr:col>76</xdr:col>
      <xdr:colOff>165100</xdr:colOff>
      <xdr:row>75</xdr:row>
      <xdr:rowOff>37002</xdr:rowOff>
    </xdr:to>
    <xdr:sp macro="" textlink="">
      <xdr:nvSpPr>
        <xdr:cNvPr id="644" name="楕円 643"/>
        <xdr:cNvSpPr/>
      </xdr:nvSpPr>
      <xdr:spPr>
        <a:xfrm>
          <a:off x="14541500" y="1279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28129</xdr:rowOff>
    </xdr:from>
    <xdr:ext cx="534377" cy="259045"/>
    <xdr:sp macro="" textlink="">
      <xdr:nvSpPr>
        <xdr:cNvPr id="645" name="テキスト ボックス 644"/>
        <xdr:cNvSpPr txBox="1"/>
      </xdr:nvSpPr>
      <xdr:spPr>
        <a:xfrm>
          <a:off x="14325111" y="128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80473</xdr:rowOff>
    </xdr:from>
    <xdr:to>
      <xdr:col>72</xdr:col>
      <xdr:colOff>38100</xdr:colOff>
      <xdr:row>74</xdr:row>
      <xdr:rowOff>10623</xdr:rowOff>
    </xdr:to>
    <xdr:sp macro="" textlink="">
      <xdr:nvSpPr>
        <xdr:cNvPr id="646" name="楕円 645"/>
        <xdr:cNvSpPr/>
      </xdr:nvSpPr>
      <xdr:spPr>
        <a:xfrm>
          <a:off x="13652500" y="125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27150</xdr:rowOff>
    </xdr:from>
    <xdr:ext cx="534377" cy="259045"/>
    <xdr:sp macro="" textlink="">
      <xdr:nvSpPr>
        <xdr:cNvPr id="647" name="テキスト ボックス 646"/>
        <xdr:cNvSpPr txBox="1"/>
      </xdr:nvSpPr>
      <xdr:spPr>
        <a:xfrm>
          <a:off x="13436111" y="1237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874</xdr:rowOff>
    </xdr:from>
    <xdr:to>
      <xdr:col>67</xdr:col>
      <xdr:colOff>101600</xdr:colOff>
      <xdr:row>73</xdr:row>
      <xdr:rowOff>102474</xdr:rowOff>
    </xdr:to>
    <xdr:sp macro="" textlink="">
      <xdr:nvSpPr>
        <xdr:cNvPr id="648" name="楕円 647"/>
        <xdr:cNvSpPr/>
      </xdr:nvSpPr>
      <xdr:spPr>
        <a:xfrm>
          <a:off x="12763500" y="1251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119001</xdr:rowOff>
    </xdr:from>
    <xdr:ext cx="534377" cy="259045"/>
    <xdr:sp macro="" textlink="">
      <xdr:nvSpPr>
        <xdr:cNvPr id="649" name="テキスト ボックス 648"/>
        <xdr:cNvSpPr txBox="1"/>
      </xdr:nvSpPr>
      <xdr:spPr>
        <a:xfrm>
          <a:off x="12547111" y="1229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1" name="直線コネクタ 670"/>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72"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73" name="直線コネクタ 672"/>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74"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75" name="直線コネクタ 674"/>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98827</xdr:rowOff>
    </xdr:from>
    <xdr:to>
      <xdr:col>85</xdr:col>
      <xdr:colOff>127000</xdr:colOff>
      <xdr:row>96</xdr:row>
      <xdr:rowOff>151194</xdr:rowOff>
    </xdr:to>
    <xdr:cxnSp macro="">
      <xdr:nvCxnSpPr>
        <xdr:cNvPr id="676" name="直線コネクタ 675"/>
        <xdr:cNvCxnSpPr/>
      </xdr:nvCxnSpPr>
      <xdr:spPr>
        <a:xfrm flipV="1">
          <a:off x="15481300" y="16558027"/>
          <a:ext cx="838200" cy="5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40023</xdr:rowOff>
    </xdr:from>
    <xdr:ext cx="534377" cy="259045"/>
    <xdr:sp macro="" textlink="">
      <xdr:nvSpPr>
        <xdr:cNvPr id="677" name="積立金平均値テキスト"/>
        <xdr:cNvSpPr txBox="1"/>
      </xdr:nvSpPr>
      <xdr:spPr>
        <a:xfrm>
          <a:off x="16370300" y="166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78" name="フローチャート: 判断 677"/>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164526</xdr:rowOff>
    </xdr:from>
    <xdr:to>
      <xdr:col>81</xdr:col>
      <xdr:colOff>50800</xdr:colOff>
      <xdr:row>96</xdr:row>
      <xdr:rowOff>151194</xdr:rowOff>
    </xdr:to>
    <xdr:cxnSp macro="">
      <xdr:nvCxnSpPr>
        <xdr:cNvPr id="679" name="直線コネクタ 678"/>
        <xdr:cNvCxnSpPr/>
      </xdr:nvCxnSpPr>
      <xdr:spPr>
        <a:xfrm>
          <a:off x="14592300" y="16452276"/>
          <a:ext cx="889000" cy="15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0" name="フローチャート: 判断 679"/>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1" name="テキスト ボックス 680"/>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164526</xdr:rowOff>
    </xdr:from>
    <xdr:to>
      <xdr:col>76</xdr:col>
      <xdr:colOff>114300</xdr:colOff>
      <xdr:row>96</xdr:row>
      <xdr:rowOff>41256</xdr:rowOff>
    </xdr:to>
    <xdr:cxnSp macro="">
      <xdr:nvCxnSpPr>
        <xdr:cNvPr id="682" name="直線コネクタ 681"/>
        <xdr:cNvCxnSpPr/>
      </xdr:nvCxnSpPr>
      <xdr:spPr>
        <a:xfrm flipV="1">
          <a:off x="13703300" y="16452276"/>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147824</xdr:rowOff>
    </xdr:from>
    <xdr:to>
      <xdr:col>76</xdr:col>
      <xdr:colOff>165100</xdr:colOff>
      <xdr:row>97</xdr:row>
      <xdr:rowOff>77974</xdr:rowOff>
    </xdr:to>
    <xdr:sp macro="" textlink="">
      <xdr:nvSpPr>
        <xdr:cNvPr id="683" name="フローチャート: 判断 682"/>
        <xdr:cNvSpPr/>
      </xdr:nvSpPr>
      <xdr:spPr>
        <a:xfrm>
          <a:off x="14541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69101</xdr:rowOff>
    </xdr:from>
    <xdr:ext cx="534377" cy="259045"/>
    <xdr:sp macro="" textlink="">
      <xdr:nvSpPr>
        <xdr:cNvPr id="684" name="テキスト ボックス 683"/>
        <xdr:cNvSpPr txBox="1"/>
      </xdr:nvSpPr>
      <xdr:spPr>
        <a:xfrm>
          <a:off x="14325111" y="166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41256</xdr:rowOff>
    </xdr:from>
    <xdr:to>
      <xdr:col>71</xdr:col>
      <xdr:colOff>177800</xdr:colOff>
      <xdr:row>96</xdr:row>
      <xdr:rowOff>161079</xdr:rowOff>
    </xdr:to>
    <xdr:cxnSp macro="">
      <xdr:nvCxnSpPr>
        <xdr:cNvPr id="685" name="直線コネクタ 684"/>
        <xdr:cNvCxnSpPr/>
      </xdr:nvCxnSpPr>
      <xdr:spPr>
        <a:xfrm flipV="1">
          <a:off x="12814300" y="16500456"/>
          <a:ext cx="889000" cy="1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28897</xdr:rowOff>
    </xdr:from>
    <xdr:to>
      <xdr:col>72</xdr:col>
      <xdr:colOff>38100</xdr:colOff>
      <xdr:row>97</xdr:row>
      <xdr:rowOff>130497</xdr:rowOff>
    </xdr:to>
    <xdr:sp macro="" textlink="">
      <xdr:nvSpPr>
        <xdr:cNvPr id="686" name="フローチャート: 判断 685"/>
        <xdr:cNvSpPr/>
      </xdr:nvSpPr>
      <xdr:spPr>
        <a:xfrm>
          <a:off x="13652500" y="1665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121624</xdr:rowOff>
    </xdr:from>
    <xdr:ext cx="534377" cy="259045"/>
    <xdr:sp macro="" textlink="">
      <xdr:nvSpPr>
        <xdr:cNvPr id="687" name="テキスト ボックス 686"/>
        <xdr:cNvSpPr txBox="1"/>
      </xdr:nvSpPr>
      <xdr:spPr>
        <a:xfrm>
          <a:off x="13436111" y="167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140701</xdr:rowOff>
    </xdr:from>
    <xdr:to>
      <xdr:col>67</xdr:col>
      <xdr:colOff>101600</xdr:colOff>
      <xdr:row>97</xdr:row>
      <xdr:rowOff>70851</xdr:rowOff>
    </xdr:to>
    <xdr:sp macro="" textlink="">
      <xdr:nvSpPr>
        <xdr:cNvPr id="688" name="フローチャート: 判断 687"/>
        <xdr:cNvSpPr/>
      </xdr:nvSpPr>
      <xdr:spPr>
        <a:xfrm>
          <a:off x="12763500" y="1659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61978</xdr:rowOff>
    </xdr:from>
    <xdr:ext cx="534377" cy="259045"/>
    <xdr:sp macro="" textlink="">
      <xdr:nvSpPr>
        <xdr:cNvPr id="689" name="テキスト ボックス 688"/>
        <xdr:cNvSpPr txBox="1"/>
      </xdr:nvSpPr>
      <xdr:spPr>
        <a:xfrm>
          <a:off x="12547111" y="166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48027</xdr:rowOff>
    </xdr:from>
    <xdr:to>
      <xdr:col>85</xdr:col>
      <xdr:colOff>177800</xdr:colOff>
      <xdr:row>96</xdr:row>
      <xdr:rowOff>149627</xdr:rowOff>
    </xdr:to>
    <xdr:sp macro="" textlink="">
      <xdr:nvSpPr>
        <xdr:cNvPr id="695" name="楕円 694"/>
        <xdr:cNvSpPr/>
      </xdr:nvSpPr>
      <xdr:spPr>
        <a:xfrm>
          <a:off x="16268700" y="165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70904</xdr:rowOff>
    </xdr:from>
    <xdr:ext cx="534377" cy="259045"/>
    <xdr:sp macro="" textlink="">
      <xdr:nvSpPr>
        <xdr:cNvPr id="696" name="積立金該当値テキスト"/>
        <xdr:cNvSpPr txBox="1"/>
      </xdr:nvSpPr>
      <xdr:spPr>
        <a:xfrm>
          <a:off x="16370300"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100394</xdr:rowOff>
    </xdr:from>
    <xdr:to>
      <xdr:col>81</xdr:col>
      <xdr:colOff>101600</xdr:colOff>
      <xdr:row>97</xdr:row>
      <xdr:rowOff>30544</xdr:rowOff>
    </xdr:to>
    <xdr:sp macro="" textlink="">
      <xdr:nvSpPr>
        <xdr:cNvPr id="697" name="楕円 696"/>
        <xdr:cNvSpPr/>
      </xdr:nvSpPr>
      <xdr:spPr>
        <a:xfrm>
          <a:off x="15430500" y="165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21671</xdr:rowOff>
    </xdr:from>
    <xdr:ext cx="534377" cy="259045"/>
    <xdr:sp macro="" textlink="">
      <xdr:nvSpPr>
        <xdr:cNvPr id="698" name="テキスト ボックス 697"/>
        <xdr:cNvSpPr txBox="1"/>
      </xdr:nvSpPr>
      <xdr:spPr>
        <a:xfrm>
          <a:off x="15214111" y="166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113726</xdr:rowOff>
    </xdr:from>
    <xdr:to>
      <xdr:col>76</xdr:col>
      <xdr:colOff>165100</xdr:colOff>
      <xdr:row>96</xdr:row>
      <xdr:rowOff>43876</xdr:rowOff>
    </xdr:to>
    <xdr:sp macro="" textlink="">
      <xdr:nvSpPr>
        <xdr:cNvPr id="699" name="楕円 698"/>
        <xdr:cNvSpPr/>
      </xdr:nvSpPr>
      <xdr:spPr>
        <a:xfrm>
          <a:off x="14541500" y="164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60403</xdr:rowOff>
    </xdr:from>
    <xdr:ext cx="534377" cy="259045"/>
    <xdr:sp macro="" textlink="">
      <xdr:nvSpPr>
        <xdr:cNvPr id="700" name="テキスト ボックス 699"/>
        <xdr:cNvSpPr txBox="1"/>
      </xdr:nvSpPr>
      <xdr:spPr>
        <a:xfrm>
          <a:off x="14325111" y="1617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161906</xdr:rowOff>
    </xdr:from>
    <xdr:to>
      <xdr:col>72</xdr:col>
      <xdr:colOff>38100</xdr:colOff>
      <xdr:row>96</xdr:row>
      <xdr:rowOff>92056</xdr:rowOff>
    </xdr:to>
    <xdr:sp macro="" textlink="">
      <xdr:nvSpPr>
        <xdr:cNvPr id="701" name="楕円 700"/>
        <xdr:cNvSpPr/>
      </xdr:nvSpPr>
      <xdr:spPr>
        <a:xfrm>
          <a:off x="13652500" y="164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108583</xdr:rowOff>
    </xdr:from>
    <xdr:ext cx="534377" cy="259045"/>
    <xdr:sp macro="" textlink="">
      <xdr:nvSpPr>
        <xdr:cNvPr id="702" name="テキスト ボックス 701"/>
        <xdr:cNvSpPr txBox="1"/>
      </xdr:nvSpPr>
      <xdr:spPr>
        <a:xfrm>
          <a:off x="13436111" y="162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110279</xdr:rowOff>
    </xdr:from>
    <xdr:to>
      <xdr:col>67</xdr:col>
      <xdr:colOff>101600</xdr:colOff>
      <xdr:row>97</xdr:row>
      <xdr:rowOff>40429</xdr:rowOff>
    </xdr:to>
    <xdr:sp macro="" textlink="">
      <xdr:nvSpPr>
        <xdr:cNvPr id="703" name="楕円 702"/>
        <xdr:cNvSpPr/>
      </xdr:nvSpPr>
      <xdr:spPr>
        <a:xfrm>
          <a:off x="12763500" y="165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56956</xdr:rowOff>
    </xdr:from>
    <xdr:ext cx="534377" cy="259045"/>
    <xdr:sp macro="" textlink="">
      <xdr:nvSpPr>
        <xdr:cNvPr id="704" name="テキスト ボックス 703"/>
        <xdr:cNvSpPr txBox="1"/>
      </xdr:nvSpPr>
      <xdr:spPr>
        <a:xfrm>
          <a:off x="12547111" y="163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24" name="直線コネクタ 723"/>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27"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28" name="直線コネクタ 727"/>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0" name="投資及び出資金平均値テキスト"/>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1" name="フローチャート: 判断 730"/>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33" name="フローチャート: 判断 732"/>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34" name="テキスト ボックス 733"/>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18314</xdr:rowOff>
    </xdr:from>
    <xdr:to>
      <xdr:col>107</xdr:col>
      <xdr:colOff>50800</xdr:colOff>
      <xdr:row>38</xdr:row>
      <xdr:rowOff>25400</xdr:rowOff>
    </xdr:to>
    <xdr:cxnSp macro="">
      <xdr:nvCxnSpPr>
        <xdr:cNvPr id="735" name="直線コネクタ 734"/>
        <xdr:cNvCxnSpPr/>
      </xdr:nvCxnSpPr>
      <xdr:spPr>
        <a:xfrm>
          <a:off x="19545300" y="6533414"/>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30778</xdr:rowOff>
    </xdr:from>
    <xdr:to>
      <xdr:col>107</xdr:col>
      <xdr:colOff>101600</xdr:colOff>
      <xdr:row>37</xdr:row>
      <xdr:rowOff>132378</xdr:rowOff>
    </xdr:to>
    <xdr:sp macro="" textlink="">
      <xdr:nvSpPr>
        <xdr:cNvPr id="736" name="フローチャート: 判断 735"/>
        <xdr:cNvSpPr/>
      </xdr:nvSpPr>
      <xdr:spPr>
        <a:xfrm>
          <a:off x="20383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148905</xdr:rowOff>
    </xdr:from>
    <xdr:ext cx="469744" cy="259045"/>
    <xdr:sp macro="" textlink="">
      <xdr:nvSpPr>
        <xdr:cNvPr id="737" name="テキスト ボックス 736"/>
        <xdr:cNvSpPr txBox="1"/>
      </xdr:nvSpPr>
      <xdr:spPr>
        <a:xfrm>
          <a:off x="20199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137985</xdr:rowOff>
    </xdr:from>
    <xdr:to>
      <xdr:col>102</xdr:col>
      <xdr:colOff>114300</xdr:colOff>
      <xdr:row>38</xdr:row>
      <xdr:rowOff>18314</xdr:rowOff>
    </xdr:to>
    <xdr:cxnSp macro="">
      <xdr:nvCxnSpPr>
        <xdr:cNvPr id="738" name="直線コネクタ 737"/>
        <xdr:cNvCxnSpPr/>
      </xdr:nvCxnSpPr>
      <xdr:spPr>
        <a:xfrm>
          <a:off x="18656300" y="6481635"/>
          <a:ext cx="889000" cy="5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43752</xdr:rowOff>
    </xdr:from>
    <xdr:to>
      <xdr:col>102</xdr:col>
      <xdr:colOff>165100</xdr:colOff>
      <xdr:row>37</xdr:row>
      <xdr:rowOff>145352</xdr:rowOff>
    </xdr:to>
    <xdr:sp macro="" textlink="">
      <xdr:nvSpPr>
        <xdr:cNvPr id="739" name="フローチャート: 判断 738"/>
        <xdr:cNvSpPr/>
      </xdr:nvSpPr>
      <xdr:spPr>
        <a:xfrm>
          <a:off x="19494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161879</xdr:rowOff>
    </xdr:from>
    <xdr:ext cx="469744" cy="259045"/>
    <xdr:sp macro="" textlink="">
      <xdr:nvSpPr>
        <xdr:cNvPr id="740" name="テキスト ボックス 739"/>
        <xdr:cNvSpPr txBox="1"/>
      </xdr:nvSpPr>
      <xdr:spPr>
        <a:xfrm>
          <a:off x="19310428"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9519</xdr:rowOff>
    </xdr:from>
    <xdr:to>
      <xdr:col>98</xdr:col>
      <xdr:colOff>38100</xdr:colOff>
      <xdr:row>37</xdr:row>
      <xdr:rowOff>111119</xdr:rowOff>
    </xdr:to>
    <xdr:sp macro="" textlink="">
      <xdr:nvSpPr>
        <xdr:cNvPr id="741" name="フローチャート: 判断 740"/>
        <xdr:cNvSpPr/>
      </xdr:nvSpPr>
      <xdr:spPr>
        <a:xfrm>
          <a:off x="18605500" y="63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127646</xdr:rowOff>
    </xdr:from>
    <xdr:ext cx="469744" cy="259045"/>
    <xdr:sp macro="" textlink="">
      <xdr:nvSpPr>
        <xdr:cNvPr id="742" name="テキスト ボックス 741"/>
        <xdr:cNvSpPr txBox="1"/>
      </xdr:nvSpPr>
      <xdr:spPr>
        <a:xfrm>
          <a:off x="18421428" y="612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9"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138963</xdr:rowOff>
    </xdr:from>
    <xdr:to>
      <xdr:col>102</xdr:col>
      <xdr:colOff>165100</xdr:colOff>
      <xdr:row>38</xdr:row>
      <xdr:rowOff>69114</xdr:rowOff>
    </xdr:to>
    <xdr:sp macro="" textlink="">
      <xdr:nvSpPr>
        <xdr:cNvPr id="754" name="楕円 753"/>
        <xdr:cNvSpPr/>
      </xdr:nvSpPr>
      <xdr:spPr>
        <a:xfrm>
          <a:off x="194945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60241</xdr:rowOff>
    </xdr:from>
    <xdr:ext cx="378565" cy="259045"/>
    <xdr:sp macro="" textlink="">
      <xdr:nvSpPr>
        <xdr:cNvPr id="755" name="テキスト ボックス 754"/>
        <xdr:cNvSpPr txBox="1"/>
      </xdr:nvSpPr>
      <xdr:spPr>
        <a:xfrm>
          <a:off x="19356017" y="657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87185</xdr:rowOff>
    </xdr:from>
    <xdr:to>
      <xdr:col>98</xdr:col>
      <xdr:colOff>38100</xdr:colOff>
      <xdr:row>38</xdr:row>
      <xdr:rowOff>17335</xdr:rowOff>
    </xdr:to>
    <xdr:sp macro="" textlink="">
      <xdr:nvSpPr>
        <xdr:cNvPr id="756" name="楕円 755"/>
        <xdr:cNvSpPr/>
      </xdr:nvSpPr>
      <xdr:spPr>
        <a:xfrm>
          <a:off x="18605500" y="64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8462</xdr:rowOff>
    </xdr:from>
    <xdr:ext cx="469744" cy="259045"/>
    <xdr:sp macro="" textlink="">
      <xdr:nvSpPr>
        <xdr:cNvPr id="757" name="テキスト ボックス 756"/>
        <xdr:cNvSpPr txBox="1"/>
      </xdr:nvSpPr>
      <xdr:spPr>
        <a:xfrm>
          <a:off x="18421428" y="652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26635</xdr:rowOff>
    </xdr:from>
    <xdr:to>
      <xdr:col>116</xdr:col>
      <xdr:colOff>62864</xdr:colOff>
      <xdr:row>58</xdr:row>
      <xdr:rowOff>139700</xdr:rowOff>
    </xdr:to>
    <xdr:cxnSp macro="">
      <xdr:nvCxnSpPr>
        <xdr:cNvPr id="779" name="直線コネクタ 778"/>
        <xdr:cNvCxnSpPr/>
      </xdr:nvCxnSpPr>
      <xdr:spPr>
        <a:xfrm flipV="1">
          <a:off x="22159595" y="9456385"/>
          <a:ext cx="1269" cy="627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144762</xdr:rowOff>
    </xdr:from>
    <xdr:ext cx="534377" cy="259045"/>
    <xdr:sp macro="" textlink="">
      <xdr:nvSpPr>
        <xdr:cNvPr id="782" name="貸付金最大値テキスト"/>
        <xdr:cNvSpPr txBox="1"/>
      </xdr:nvSpPr>
      <xdr:spPr>
        <a:xfrm>
          <a:off x="22212300" y="92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26635</xdr:rowOff>
    </xdr:from>
    <xdr:to>
      <xdr:col>116</xdr:col>
      <xdr:colOff>152400</xdr:colOff>
      <xdr:row>55</xdr:row>
      <xdr:rowOff>26635</xdr:rowOff>
    </xdr:to>
    <xdr:cxnSp macro="">
      <xdr:nvCxnSpPr>
        <xdr:cNvPr id="783" name="直線コネクタ 782"/>
        <xdr:cNvCxnSpPr/>
      </xdr:nvCxnSpPr>
      <xdr:spPr>
        <a:xfrm>
          <a:off x="22072600" y="945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110988</xdr:rowOff>
    </xdr:from>
    <xdr:to>
      <xdr:col>116</xdr:col>
      <xdr:colOff>63500</xdr:colOff>
      <xdr:row>58</xdr:row>
      <xdr:rowOff>113594</xdr:rowOff>
    </xdr:to>
    <xdr:cxnSp macro="">
      <xdr:nvCxnSpPr>
        <xdr:cNvPr id="784" name="直線コネクタ 783"/>
        <xdr:cNvCxnSpPr/>
      </xdr:nvCxnSpPr>
      <xdr:spPr>
        <a:xfrm>
          <a:off x="21323300" y="10055088"/>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167190</xdr:rowOff>
    </xdr:from>
    <xdr:ext cx="469744" cy="259045"/>
    <xdr:sp macro="" textlink="">
      <xdr:nvSpPr>
        <xdr:cNvPr id="785" name="貸付金平均値テキスト"/>
        <xdr:cNvSpPr txBox="1"/>
      </xdr:nvSpPr>
      <xdr:spPr>
        <a:xfrm>
          <a:off x="22212300" y="976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144313</xdr:rowOff>
    </xdr:from>
    <xdr:to>
      <xdr:col>116</xdr:col>
      <xdr:colOff>114300</xdr:colOff>
      <xdr:row>58</xdr:row>
      <xdr:rowOff>74463</xdr:rowOff>
    </xdr:to>
    <xdr:sp macro="" textlink="">
      <xdr:nvSpPr>
        <xdr:cNvPr id="786" name="フローチャート: 判断 785"/>
        <xdr:cNvSpPr/>
      </xdr:nvSpPr>
      <xdr:spPr>
        <a:xfrm>
          <a:off x="221107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105456</xdr:rowOff>
    </xdr:from>
    <xdr:to>
      <xdr:col>111</xdr:col>
      <xdr:colOff>177800</xdr:colOff>
      <xdr:row>58</xdr:row>
      <xdr:rowOff>110988</xdr:rowOff>
    </xdr:to>
    <xdr:cxnSp macro="">
      <xdr:nvCxnSpPr>
        <xdr:cNvPr id="787" name="直線コネクタ 786"/>
        <xdr:cNvCxnSpPr/>
      </xdr:nvCxnSpPr>
      <xdr:spPr>
        <a:xfrm>
          <a:off x="20434300" y="10049556"/>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118710</xdr:rowOff>
    </xdr:from>
    <xdr:to>
      <xdr:col>112</xdr:col>
      <xdr:colOff>38100</xdr:colOff>
      <xdr:row>58</xdr:row>
      <xdr:rowOff>48860</xdr:rowOff>
    </xdr:to>
    <xdr:sp macro="" textlink="">
      <xdr:nvSpPr>
        <xdr:cNvPr id="788" name="フローチャート: 判断 787"/>
        <xdr:cNvSpPr/>
      </xdr:nvSpPr>
      <xdr:spPr>
        <a:xfrm>
          <a:off x="21272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65387</xdr:rowOff>
    </xdr:from>
    <xdr:ext cx="469744" cy="259045"/>
    <xdr:sp macro="" textlink="">
      <xdr:nvSpPr>
        <xdr:cNvPr id="789" name="テキスト ボックス 788"/>
        <xdr:cNvSpPr txBox="1"/>
      </xdr:nvSpPr>
      <xdr:spPr>
        <a:xfrm>
          <a:off x="21088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10358</xdr:rowOff>
    </xdr:from>
    <xdr:to>
      <xdr:col>107</xdr:col>
      <xdr:colOff>50800</xdr:colOff>
      <xdr:row>58</xdr:row>
      <xdr:rowOff>105456</xdr:rowOff>
    </xdr:to>
    <xdr:cxnSp macro="">
      <xdr:nvCxnSpPr>
        <xdr:cNvPr id="790" name="直線コネクタ 789"/>
        <xdr:cNvCxnSpPr/>
      </xdr:nvCxnSpPr>
      <xdr:spPr>
        <a:xfrm>
          <a:off x="19545300" y="8925758"/>
          <a:ext cx="889000" cy="11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1" name="フローチャート: 判断 790"/>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2" name="テキスト ボックス 791"/>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10358</xdr:rowOff>
    </xdr:from>
    <xdr:to>
      <xdr:col>102</xdr:col>
      <xdr:colOff>114300</xdr:colOff>
      <xdr:row>53</xdr:row>
      <xdr:rowOff>18039</xdr:rowOff>
    </xdr:to>
    <xdr:cxnSp macro="">
      <xdr:nvCxnSpPr>
        <xdr:cNvPr id="793" name="直線コネクタ 792"/>
        <xdr:cNvCxnSpPr/>
      </xdr:nvCxnSpPr>
      <xdr:spPr>
        <a:xfrm flipV="1">
          <a:off x="18656300" y="8925758"/>
          <a:ext cx="889000" cy="17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794" name="フローチャート: 判断 793"/>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896</xdr:rowOff>
    </xdr:from>
    <xdr:ext cx="469744" cy="259045"/>
    <xdr:sp macro="" textlink="">
      <xdr:nvSpPr>
        <xdr:cNvPr id="795" name="テキスト ボックス 794"/>
        <xdr:cNvSpPr txBox="1"/>
      </xdr:nvSpPr>
      <xdr:spPr>
        <a:xfrm>
          <a:off x="19310428" y="994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796" name="フローチャート: 判断 795"/>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165350</xdr:rowOff>
    </xdr:from>
    <xdr:ext cx="469744" cy="259045"/>
    <xdr:sp macro="" textlink="">
      <xdr:nvSpPr>
        <xdr:cNvPr id="797" name="テキスト ボックス 796"/>
        <xdr:cNvSpPr txBox="1"/>
      </xdr:nvSpPr>
      <xdr:spPr>
        <a:xfrm>
          <a:off x="18421428" y="993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62794</xdr:rowOff>
    </xdr:from>
    <xdr:to>
      <xdr:col>116</xdr:col>
      <xdr:colOff>114300</xdr:colOff>
      <xdr:row>58</xdr:row>
      <xdr:rowOff>164394</xdr:rowOff>
    </xdr:to>
    <xdr:sp macro="" textlink="">
      <xdr:nvSpPr>
        <xdr:cNvPr id="803" name="楕円 802"/>
        <xdr:cNvSpPr/>
      </xdr:nvSpPr>
      <xdr:spPr>
        <a:xfrm>
          <a:off x="22110700" y="1000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149171</xdr:rowOff>
    </xdr:from>
    <xdr:ext cx="378565" cy="259045"/>
    <xdr:sp macro="" textlink="">
      <xdr:nvSpPr>
        <xdr:cNvPr id="804" name="貸付金該当値テキスト"/>
        <xdr:cNvSpPr txBox="1"/>
      </xdr:nvSpPr>
      <xdr:spPr>
        <a:xfrm>
          <a:off x="22212300" y="9921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60188</xdr:rowOff>
    </xdr:from>
    <xdr:to>
      <xdr:col>112</xdr:col>
      <xdr:colOff>38100</xdr:colOff>
      <xdr:row>58</xdr:row>
      <xdr:rowOff>161788</xdr:rowOff>
    </xdr:to>
    <xdr:sp macro="" textlink="">
      <xdr:nvSpPr>
        <xdr:cNvPr id="805" name="楕円 804"/>
        <xdr:cNvSpPr/>
      </xdr:nvSpPr>
      <xdr:spPr>
        <a:xfrm>
          <a:off x="21272500" y="100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152915</xdr:rowOff>
    </xdr:from>
    <xdr:ext cx="378565" cy="259045"/>
    <xdr:sp macro="" textlink="">
      <xdr:nvSpPr>
        <xdr:cNvPr id="806" name="テキスト ボックス 805"/>
        <xdr:cNvSpPr txBox="1"/>
      </xdr:nvSpPr>
      <xdr:spPr>
        <a:xfrm>
          <a:off x="21134017" y="1009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54656</xdr:rowOff>
    </xdr:from>
    <xdr:to>
      <xdr:col>107</xdr:col>
      <xdr:colOff>101600</xdr:colOff>
      <xdr:row>58</xdr:row>
      <xdr:rowOff>156256</xdr:rowOff>
    </xdr:to>
    <xdr:sp macro="" textlink="">
      <xdr:nvSpPr>
        <xdr:cNvPr id="807" name="楕円 806"/>
        <xdr:cNvSpPr/>
      </xdr:nvSpPr>
      <xdr:spPr>
        <a:xfrm>
          <a:off x="20383500" y="99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147383</xdr:rowOff>
    </xdr:from>
    <xdr:ext cx="378565" cy="259045"/>
    <xdr:sp macro="" textlink="">
      <xdr:nvSpPr>
        <xdr:cNvPr id="808" name="テキスト ボックス 807"/>
        <xdr:cNvSpPr txBox="1"/>
      </xdr:nvSpPr>
      <xdr:spPr>
        <a:xfrm>
          <a:off x="20245017" y="1009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131008</xdr:rowOff>
    </xdr:from>
    <xdr:to>
      <xdr:col>102</xdr:col>
      <xdr:colOff>165100</xdr:colOff>
      <xdr:row>52</xdr:row>
      <xdr:rowOff>61158</xdr:rowOff>
    </xdr:to>
    <xdr:sp macro="" textlink="">
      <xdr:nvSpPr>
        <xdr:cNvPr id="809" name="楕円 808"/>
        <xdr:cNvSpPr/>
      </xdr:nvSpPr>
      <xdr:spPr>
        <a:xfrm>
          <a:off x="19494500" y="88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77685</xdr:rowOff>
    </xdr:from>
    <xdr:ext cx="534377" cy="259045"/>
    <xdr:sp macro="" textlink="">
      <xdr:nvSpPr>
        <xdr:cNvPr id="810" name="テキスト ボックス 809"/>
        <xdr:cNvSpPr txBox="1"/>
      </xdr:nvSpPr>
      <xdr:spPr>
        <a:xfrm>
          <a:off x="19278111" y="865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138689</xdr:rowOff>
    </xdr:from>
    <xdr:to>
      <xdr:col>98</xdr:col>
      <xdr:colOff>38100</xdr:colOff>
      <xdr:row>53</xdr:row>
      <xdr:rowOff>68839</xdr:rowOff>
    </xdr:to>
    <xdr:sp macro="" textlink="">
      <xdr:nvSpPr>
        <xdr:cNvPr id="811" name="楕円 810"/>
        <xdr:cNvSpPr/>
      </xdr:nvSpPr>
      <xdr:spPr>
        <a:xfrm>
          <a:off x="18605500" y="90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85366</xdr:rowOff>
    </xdr:from>
    <xdr:ext cx="534377" cy="259045"/>
    <xdr:sp macro="" textlink="">
      <xdr:nvSpPr>
        <xdr:cNvPr id="812" name="テキスト ボックス 811"/>
        <xdr:cNvSpPr txBox="1"/>
      </xdr:nvSpPr>
      <xdr:spPr>
        <a:xfrm>
          <a:off x="18389111" y="88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37" name="直線コネクタ 836"/>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38"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39" name="直線コネクタ 838"/>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40"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41" name="直線コネクタ 840"/>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82874</xdr:rowOff>
    </xdr:from>
    <xdr:to>
      <xdr:col>116</xdr:col>
      <xdr:colOff>63500</xdr:colOff>
      <xdr:row>77</xdr:row>
      <xdr:rowOff>15456</xdr:rowOff>
    </xdr:to>
    <xdr:cxnSp macro="">
      <xdr:nvCxnSpPr>
        <xdr:cNvPr id="842" name="直線コネクタ 841"/>
        <xdr:cNvCxnSpPr/>
      </xdr:nvCxnSpPr>
      <xdr:spPr>
        <a:xfrm>
          <a:off x="21323300" y="12770174"/>
          <a:ext cx="838200" cy="4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166660</xdr:rowOff>
    </xdr:from>
    <xdr:ext cx="534377" cy="259045"/>
    <xdr:sp macro="" textlink="">
      <xdr:nvSpPr>
        <xdr:cNvPr id="843" name="繰出金平均値テキスト"/>
        <xdr:cNvSpPr txBox="1"/>
      </xdr:nvSpPr>
      <xdr:spPr>
        <a:xfrm>
          <a:off x="22212300" y="126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44" name="フローチャート: 判断 843"/>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39974</xdr:rowOff>
    </xdr:from>
    <xdr:to>
      <xdr:col>111</xdr:col>
      <xdr:colOff>177800</xdr:colOff>
      <xdr:row>74</xdr:row>
      <xdr:rowOff>82874</xdr:rowOff>
    </xdr:to>
    <xdr:cxnSp macro="">
      <xdr:nvCxnSpPr>
        <xdr:cNvPr id="845" name="直線コネクタ 844"/>
        <xdr:cNvCxnSpPr/>
      </xdr:nvCxnSpPr>
      <xdr:spPr>
        <a:xfrm>
          <a:off x="20434300" y="12727274"/>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46" name="フローチャート: 判断 845"/>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20979</xdr:rowOff>
    </xdr:from>
    <xdr:ext cx="534377" cy="259045"/>
    <xdr:sp macro="" textlink="">
      <xdr:nvSpPr>
        <xdr:cNvPr id="847" name="テキスト ボックス 846"/>
        <xdr:cNvSpPr txBox="1"/>
      </xdr:nvSpPr>
      <xdr:spPr>
        <a:xfrm>
          <a:off x="21056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39974</xdr:rowOff>
    </xdr:from>
    <xdr:to>
      <xdr:col>107</xdr:col>
      <xdr:colOff>50800</xdr:colOff>
      <xdr:row>74</xdr:row>
      <xdr:rowOff>74702</xdr:rowOff>
    </xdr:to>
    <xdr:cxnSp macro="">
      <xdr:nvCxnSpPr>
        <xdr:cNvPr id="848" name="直線コネクタ 847"/>
        <xdr:cNvCxnSpPr/>
      </xdr:nvCxnSpPr>
      <xdr:spPr>
        <a:xfrm flipV="1">
          <a:off x="19545300" y="12727274"/>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24720</xdr:rowOff>
    </xdr:from>
    <xdr:to>
      <xdr:col>107</xdr:col>
      <xdr:colOff>101600</xdr:colOff>
      <xdr:row>73</xdr:row>
      <xdr:rowOff>126320</xdr:rowOff>
    </xdr:to>
    <xdr:sp macro="" textlink="">
      <xdr:nvSpPr>
        <xdr:cNvPr id="849" name="フローチャート: 判断 848"/>
        <xdr:cNvSpPr/>
      </xdr:nvSpPr>
      <xdr:spPr>
        <a:xfrm>
          <a:off x="20383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142847</xdr:rowOff>
    </xdr:from>
    <xdr:ext cx="534377" cy="259045"/>
    <xdr:sp macro="" textlink="">
      <xdr:nvSpPr>
        <xdr:cNvPr id="850" name="テキスト ボックス 849"/>
        <xdr:cNvSpPr txBox="1"/>
      </xdr:nvSpPr>
      <xdr:spPr>
        <a:xfrm>
          <a:off x="20167111" y="123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74702</xdr:rowOff>
    </xdr:from>
    <xdr:to>
      <xdr:col>102</xdr:col>
      <xdr:colOff>114300</xdr:colOff>
      <xdr:row>74</xdr:row>
      <xdr:rowOff>111640</xdr:rowOff>
    </xdr:to>
    <xdr:cxnSp macro="">
      <xdr:nvCxnSpPr>
        <xdr:cNvPr id="851" name="直線コネクタ 850"/>
        <xdr:cNvCxnSpPr/>
      </xdr:nvCxnSpPr>
      <xdr:spPr>
        <a:xfrm flipV="1">
          <a:off x="18656300" y="12762002"/>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63906</xdr:rowOff>
    </xdr:from>
    <xdr:to>
      <xdr:col>102</xdr:col>
      <xdr:colOff>165100</xdr:colOff>
      <xdr:row>73</xdr:row>
      <xdr:rowOff>165506</xdr:rowOff>
    </xdr:to>
    <xdr:sp macro="" textlink="">
      <xdr:nvSpPr>
        <xdr:cNvPr id="852" name="フローチャート: 判断 851"/>
        <xdr:cNvSpPr/>
      </xdr:nvSpPr>
      <xdr:spPr>
        <a:xfrm>
          <a:off x="19494500" y="12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10583</xdr:rowOff>
    </xdr:from>
    <xdr:ext cx="534377" cy="259045"/>
    <xdr:sp macro="" textlink="">
      <xdr:nvSpPr>
        <xdr:cNvPr id="853" name="テキスト ボックス 852"/>
        <xdr:cNvSpPr txBox="1"/>
      </xdr:nvSpPr>
      <xdr:spPr>
        <a:xfrm>
          <a:off x="19278111" y="123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111837</xdr:rowOff>
    </xdr:from>
    <xdr:to>
      <xdr:col>98</xdr:col>
      <xdr:colOff>38100</xdr:colOff>
      <xdr:row>74</xdr:row>
      <xdr:rowOff>41987</xdr:rowOff>
    </xdr:to>
    <xdr:sp macro="" textlink="">
      <xdr:nvSpPr>
        <xdr:cNvPr id="854" name="フローチャート: 判断 853"/>
        <xdr:cNvSpPr/>
      </xdr:nvSpPr>
      <xdr:spPr>
        <a:xfrm>
          <a:off x="18605500" y="1262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58514</xdr:rowOff>
    </xdr:from>
    <xdr:ext cx="534377" cy="259045"/>
    <xdr:sp macro="" textlink="">
      <xdr:nvSpPr>
        <xdr:cNvPr id="855" name="テキスト ボックス 854"/>
        <xdr:cNvSpPr txBox="1"/>
      </xdr:nvSpPr>
      <xdr:spPr>
        <a:xfrm>
          <a:off x="18389111" y="1240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136106</xdr:rowOff>
    </xdr:from>
    <xdr:to>
      <xdr:col>116</xdr:col>
      <xdr:colOff>114300</xdr:colOff>
      <xdr:row>77</xdr:row>
      <xdr:rowOff>66256</xdr:rowOff>
    </xdr:to>
    <xdr:sp macro="" textlink="">
      <xdr:nvSpPr>
        <xdr:cNvPr id="861" name="楕円 860"/>
        <xdr:cNvSpPr/>
      </xdr:nvSpPr>
      <xdr:spPr>
        <a:xfrm>
          <a:off x="22110700" y="1316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114533</xdr:rowOff>
    </xdr:from>
    <xdr:ext cx="534377" cy="259045"/>
    <xdr:sp macro="" textlink="">
      <xdr:nvSpPr>
        <xdr:cNvPr id="862" name="繰出金該当値テキスト"/>
        <xdr:cNvSpPr txBox="1"/>
      </xdr:nvSpPr>
      <xdr:spPr>
        <a:xfrm>
          <a:off x="22212300" y="1314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32074</xdr:rowOff>
    </xdr:from>
    <xdr:to>
      <xdr:col>112</xdr:col>
      <xdr:colOff>38100</xdr:colOff>
      <xdr:row>74</xdr:row>
      <xdr:rowOff>133674</xdr:rowOff>
    </xdr:to>
    <xdr:sp macro="" textlink="">
      <xdr:nvSpPr>
        <xdr:cNvPr id="863" name="楕円 862"/>
        <xdr:cNvSpPr/>
      </xdr:nvSpPr>
      <xdr:spPr>
        <a:xfrm>
          <a:off x="21272500" y="127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150201</xdr:rowOff>
    </xdr:from>
    <xdr:ext cx="534377" cy="259045"/>
    <xdr:sp macro="" textlink="">
      <xdr:nvSpPr>
        <xdr:cNvPr id="864" name="テキスト ボックス 863"/>
        <xdr:cNvSpPr txBox="1"/>
      </xdr:nvSpPr>
      <xdr:spPr>
        <a:xfrm>
          <a:off x="21056111" y="124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160624</xdr:rowOff>
    </xdr:from>
    <xdr:to>
      <xdr:col>107</xdr:col>
      <xdr:colOff>101600</xdr:colOff>
      <xdr:row>74</xdr:row>
      <xdr:rowOff>90774</xdr:rowOff>
    </xdr:to>
    <xdr:sp macro="" textlink="">
      <xdr:nvSpPr>
        <xdr:cNvPr id="865" name="楕円 864"/>
        <xdr:cNvSpPr/>
      </xdr:nvSpPr>
      <xdr:spPr>
        <a:xfrm>
          <a:off x="20383500" y="126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81901</xdr:rowOff>
    </xdr:from>
    <xdr:ext cx="534377" cy="259045"/>
    <xdr:sp macro="" textlink="">
      <xdr:nvSpPr>
        <xdr:cNvPr id="866" name="テキスト ボックス 865"/>
        <xdr:cNvSpPr txBox="1"/>
      </xdr:nvSpPr>
      <xdr:spPr>
        <a:xfrm>
          <a:off x="20167111" y="127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23902</xdr:rowOff>
    </xdr:from>
    <xdr:to>
      <xdr:col>102</xdr:col>
      <xdr:colOff>165100</xdr:colOff>
      <xdr:row>74</xdr:row>
      <xdr:rowOff>125502</xdr:rowOff>
    </xdr:to>
    <xdr:sp macro="" textlink="">
      <xdr:nvSpPr>
        <xdr:cNvPr id="867" name="楕円 866"/>
        <xdr:cNvSpPr/>
      </xdr:nvSpPr>
      <xdr:spPr>
        <a:xfrm>
          <a:off x="19494500" y="127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116629</xdr:rowOff>
    </xdr:from>
    <xdr:ext cx="534377" cy="259045"/>
    <xdr:sp macro="" textlink="">
      <xdr:nvSpPr>
        <xdr:cNvPr id="868" name="テキスト ボックス 867"/>
        <xdr:cNvSpPr txBox="1"/>
      </xdr:nvSpPr>
      <xdr:spPr>
        <a:xfrm>
          <a:off x="19278111" y="1280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60840</xdr:rowOff>
    </xdr:from>
    <xdr:to>
      <xdr:col>98</xdr:col>
      <xdr:colOff>38100</xdr:colOff>
      <xdr:row>74</xdr:row>
      <xdr:rowOff>162440</xdr:rowOff>
    </xdr:to>
    <xdr:sp macro="" textlink="">
      <xdr:nvSpPr>
        <xdr:cNvPr id="869" name="楕円 868"/>
        <xdr:cNvSpPr/>
      </xdr:nvSpPr>
      <xdr:spPr>
        <a:xfrm>
          <a:off x="18605500" y="127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153567</xdr:rowOff>
    </xdr:from>
    <xdr:ext cx="534377" cy="259045"/>
    <xdr:sp macro="" textlink="">
      <xdr:nvSpPr>
        <xdr:cNvPr id="870" name="テキスト ボックス 869"/>
        <xdr:cNvSpPr txBox="1"/>
      </xdr:nvSpPr>
      <xdr:spPr>
        <a:xfrm>
          <a:off x="18389111" y="128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歳出決算総額は、住民一人あたり</a:t>
          </a:r>
          <a:r>
            <a:rPr kumimoji="1" lang="en-US" altLang="ja-JP" sz="1100">
              <a:solidFill>
                <a:schemeClr val="dk1"/>
              </a:solidFill>
              <a:effectLst/>
              <a:latin typeface="+mn-lt"/>
              <a:ea typeface="+mn-ea"/>
              <a:cs typeface="+mn-cs"/>
            </a:rPr>
            <a:t>543,836</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義務的経費である人件費は、住民一人あたり</a:t>
          </a:r>
          <a:r>
            <a:rPr kumimoji="1" lang="en-US" altLang="ja-JP" sz="1100">
              <a:solidFill>
                <a:schemeClr val="dk1"/>
              </a:solidFill>
              <a:effectLst/>
              <a:latin typeface="+mn-lt"/>
              <a:ea typeface="+mn-ea"/>
              <a:cs typeface="+mn-cs"/>
            </a:rPr>
            <a:t>80,152</a:t>
          </a:r>
          <a:r>
            <a:rPr kumimoji="1" lang="ja-JP" altLang="ja-JP" sz="1100">
              <a:solidFill>
                <a:schemeClr val="dk1"/>
              </a:solidFill>
              <a:effectLst/>
              <a:latin typeface="+mn-lt"/>
              <a:ea typeface="+mn-ea"/>
              <a:cs typeface="+mn-cs"/>
            </a:rPr>
            <a:t>円となっている。平成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年度までは平均を大幅に下回っていたが、平成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類似団体区分の変更に伴い類似団体の平均に近い値となった。公債費は、住民一人あたり</a:t>
          </a:r>
          <a:r>
            <a:rPr kumimoji="1" lang="en-US" altLang="ja-JP" sz="1100">
              <a:solidFill>
                <a:schemeClr val="dk1"/>
              </a:solidFill>
              <a:effectLst/>
              <a:latin typeface="+mn-lt"/>
              <a:ea typeface="+mn-ea"/>
              <a:cs typeface="+mn-cs"/>
            </a:rPr>
            <a:t>69,243</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年々減少傾向にあり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年度において類似団体の平均を下回ったところであるが、</a:t>
          </a:r>
          <a:r>
            <a:rPr kumimoji="1" lang="ja-JP" altLang="en-US" sz="1100">
              <a:solidFill>
                <a:schemeClr val="dk1"/>
              </a:solidFill>
              <a:effectLst/>
              <a:latin typeface="+mn-lt"/>
              <a:ea typeface="+mn-ea"/>
              <a:cs typeface="+mn-cs"/>
            </a:rPr>
            <a:t>類似団体の変更に伴い</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以降平均を上回っている</a:t>
          </a:r>
          <a:r>
            <a:rPr kumimoji="1" lang="ja-JP" altLang="ja-JP" sz="1100">
              <a:solidFill>
                <a:schemeClr val="dk1"/>
              </a:solidFill>
              <a:effectLst/>
              <a:latin typeface="+mn-lt"/>
              <a:ea typeface="+mn-ea"/>
              <a:cs typeface="+mn-cs"/>
            </a:rPr>
            <a:t>。扶助費は、住民一人あたり</a:t>
          </a:r>
          <a:r>
            <a:rPr kumimoji="1" lang="en-US" altLang="ja-JP" sz="1100">
              <a:solidFill>
                <a:schemeClr val="dk1"/>
              </a:solidFill>
              <a:effectLst/>
              <a:latin typeface="+mn-lt"/>
              <a:ea typeface="+mn-ea"/>
              <a:cs typeface="+mn-cs"/>
            </a:rPr>
            <a:t>77,275</a:t>
          </a:r>
          <a:r>
            <a:rPr kumimoji="1" lang="ja-JP" altLang="ja-JP" sz="1100">
              <a:solidFill>
                <a:schemeClr val="dk1"/>
              </a:solidFill>
              <a:effectLst/>
              <a:latin typeface="+mn-lt"/>
              <a:ea typeface="+mn-ea"/>
              <a:cs typeface="+mn-cs"/>
            </a:rPr>
            <a:t>円となっており、継続して増加している。類似団体平均と同等で推移していたが、平成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類似団体区分の変更に伴い上回る値となった。</a:t>
          </a:r>
          <a:endParaRPr lang="ja-JP" altLang="ja-JP" sz="1400">
            <a:effectLst/>
          </a:endParaRPr>
        </a:p>
        <a:p>
          <a:r>
            <a:rPr kumimoji="1" lang="ja-JP" altLang="ja-JP" sz="1100">
              <a:solidFill>
                <a:schemeClr val="dk1"/>
              </a:solidFill>
              <a:effectLst/>
              <a:latin typeface="+mn-lt"/>
              <a:ea typeface="+mn-ea"/>
              <a:cs typeface="+mn-cs"/>
            </a:rPr>
            <a:t>一方、投資的経費としての普通建設事業費は、新規整備分が</a:t>
          </a:r>
          <a:r>
            <a:rPr kumimoji="1" lang="en-US" altLang="ja-JP" sz="1100">
              <a:solidFill>
                <a:schemeClr val="dk1"/>
              </a:solidFill>
              <a:effectLst/>
              <a:latin typeface="+mn-lt"/>
              <a:ea typeface="+mn-ea"/>
              <a:cs typeface="+mn-cs"/>
            </a:rPr>
            <a:t>21,658</a:t>
          </a:r>
          <a:r>
            <a:rPr kumimoji="1" lang="ja-JP" altLang="ja-JP" sz="1100">
              <a:solidFill>
                <a:schemeClr val="dk1"/>
              </a:solidFill>
              <a:effectLst/>
              <a:latin typeface="+mn-lt"/>
              <a:ea typeface="+mn-ea"/>
              <a:cs typeface="+mn-cs"/>
            </a:rPr>
            <a:t>円、更新整備分が</a:t>
          </a:r>
          <a:r>
            <a:rPr kumimoji="1" lang="en-US" altLang="ja-JP" sz="1100">
              <a:solidFill>
                <a:schemeClr val="dk1"/>
              </a:solidFill>
              <a:effectLst/>
              <a:latin typeface="+mn-lt"/>
              <a:ea typeface="+mn-ea"/>
              <a:cs typeface="+mn-cs"/>
            </a:rPr>
            <a:t>21,353</a:t>
          </a:r>
          <a:r>
            <a:rPr kumimoji="1" lang="ja-JP" altLang="ja-JP" sz="1100">
              <a:solidFill>
                <a:schemeClr val="dk1"/>
              </a:solidFill>
              <a:effectLst/>
              <a:latin typeface="+mn-lt"/>
              <a:ea typeface="+mn-ea"/>
              <a:cs typeface="+mn-cs"/>
            </a:rPr>
            <a:t>円となっている。いずれも類似団体の平均を大きく下回っている。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岩手県金ケ崎町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15,751
15,596
179.76
9,017,324
8,565,955
394,635
5,292,848
7,655,236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xdr:rowOff>
    </xdr:from>
    <xdr:to>
      <xdr:col>24</xdr:col>
      <xdr:colOff>63500</xdr:colOff>
      <xdr:row>34</xdr:row>
      <xdr:rowOff>84074</xdr:rowOff>
    </xdr:to>
    <xdr:cxnSp macro="">
      <xdr:nvCxnSpPr>
        <xdr:cNvPr id="61" name="直線コネクタ 60"/>
        <xdr:cNvCxnSpPr/>
      </xdr:nvCxnSpPr>
      <xdr:spPr>
        <a:xfrm flipV="1">
          <a:off x="3797300" y="5834126"/>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148844</xdr:rowOff>
    </xdr:from>
    <xdr:to>
      <xdr:col>19</xdr:col>
      <xdr:colOff>177800</xdr:colOff>
      <xdr:row>34</xdr:row>
      <xdr:rowOff>84074</xdr:rowOff>
    </xdr:to>
    <xdr:cxnSp macro="">
      <xdr:nvCxnSpPr>
        <xdr:cNvPr id="64" name="直線コネクタ 63"/>
        <xdr:cNvCxnSpPr/>
      </xdr:nvCxnSpPr>
      <xdr:spPr>
        <a:xfrm>
          <a:off x="2908300" y="5806694"/>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148844</xdr:rowOff>
    </xdr:from>
    <xdr:to>
      <xdr:col>15</xdr:col>
      <xdr:colOff>50800</xdr:colOff>
      <xdr:row>34</xdr:row>
      <xdr:rowOff>19685</xdr:rowOff>
    </xdr:to>
    <xdr:cxnSp macro="">
      <xdr:nvCxnSpPr>
        <xdr:cNvPr id="67" name="直線コネクタ 66"/>
        <xdr:cNvCxnSpPr/>
      </xdr:nvCxnSpPr>
      <xdr:spPr>
        <a:xfrm flipV="1">
          <a:off x="2019300" y="5806694"/>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93616</xdr:rowOff>
    </xdr:from>
    <xdr:ext cx="469744" cy="259045"/>
    <xdr:sp macro="" textlink="">
      <xdr:nvSpPr>
        <xdr:cNvPr id="69" name="テキスト ボックス 68"/>
        <xdr:cNvSpPr txBox="1"/>
      </xdr:nvSpPr>
      <xdr:spPr>
        <a:xfrm>
          <a:off x="2673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129413</xdr:rowOff>
    </xdr:from>
    <xdr:to>
      <xdr:col>10</xdr:col>
      <xdr:colOff>114300</xdr:colOff>
      <xdr:row>34</xdr:row>
      <xdr:rowOff>19685</xdr:rowOff>
    </xdr:to>
    <xdr:cxnSp macro="">
      <xdr:nvCxnSpPr>
        <xdr:cNvPr id="70" name="直線コネクタ 69"/>
        <xdr:cNvCxnSpPr/>
      </xdr:nvCxnSpPr>
      <xdr:spPr>
        <a:xfrm>
          <a:off x="1130300" y="578726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155719</xdr:rowOff>
    </xdr:from>
    <xdr:ext cx="469744" cy="259045"/>
    <xdr:sp macro="" textlink="">
      <xdr:nvSpPr>
        <xdr:cNvPr id="72" name="テキスト ボックス 71"/>
        <xdr:cNvSpPr txBox="1"/>
      </xdr:nvSpPr>
      <xdr:spPr>
        <a:xfrm>
          <a:off x="1784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29608</xdr:rowOff>
    </xdr:from>
    <xdr:ext cx="469744" cy="259045"/>
    <xdr:sp macro="" textlink="">
      <xdr:nvSpPr>
        <xdr:cNvPr id="74" name="テキスト ボックス 73"/>
        <xdr:cNvSpPr txBox="1"/>
      </xdr:nvSpPr>
      <xdr:spPr>
        <a:xfrm>
          <a:off x="895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125476</xdr:rowOff>
    </xdr:from>
    <xdr:to>
      <xdr:col>24</xdr:col>
      <xdr:colOff>114300</xdr:colOff>
      <xdr:row>34</xdr:row>
      <xdr:rowOff>55626</xdr:rowOff>
    </xdr:to>
    <xdr:sp macro="" textlink="">
      <xdr:nvSpPr>
        <xdr:cNvPr id="80" name="楕円 79"/>
        <xdr:cNvSpPr/>
      </xdr:nvSpPr>
      <xdr:spPr>
        <a:xfrm>
          <a:off x="45847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148353</xdr:rowOff>
    </xdr:from>
    <xdr:ext cx="469744" cy="259045"/>
    <xdr:sp macro="" textlink="">
      <xdr:nvSpPr>
        <xdr:cNvPr id="81" name="議会費該当値テキスト"/>
        <xdr:cNvSpPr txBox="1"/>
      </xdr:nvSpPr>
      <xdr:spPr>
        <a:xfrm>
          <a:off x="4686300"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33274</xdr:rowOff>
    </xdr:from>
    <xdr:to>
      <xdr:col>20</xdr:col>
      <xdr:colOff>38100</xdr:colOff>
      <xdr:row>34</xdr:row>
      <xdr:rowOff>134874</xdr:rowOff>
    </xdr:to>
    <xdr:sp macro="" textlink="">
      <xdr:nvSpPr>
        <xdr:cNvPr id="82" name="楕円 81"/>
        <xdr:cNvSpPr/>
      </xdr:nvSpPr>
      <xdr:spPr>
        <a:xfrm>
          <a:off x="3746500" y="58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151401</xdr:rowOff>
    </xdr:from>
    <xdr:ext cx="469744" cy="259045"/>
    <xdr:sp macro="" textlink="">
      <xdr:nvSpPr>
        <xdr:cNvPr id="83" name="テキスト ボックス 82"/>
        <xdr:cNvSpPr txBox="1"/>
      </xdr:nvSpPr>
      <xdr:spPr>
        <a:xfrm>
          <a:off x="3562428" y="563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98044</xdr:rowOff>
    </xdr:from>
    <xdr:to>
      <xdr:col>15</xdr:col>
      <xdr:colOff>101600</xdr:colOff>
      <xdr:row>34</xdr:row>
      <xdr:rowOff>28194</xdr:rowOff>
    </xdr:to>
    <xdr:sp macro="" textlink="">
      <xdr:nvSpPr>
        <xdr:cNvPr id="84" name="楕円 83"/>
        <xdr:cNvSpPr/>
      </xdr:nvSpPr>
      <xdr:spPr>
        <a:xfrm>
          <a:off x="2857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44721</xdr:rowOff>
    </xdr:from>
    <xdr:ext cx="469744" cy="259045"/>
    <xdr:sp macro="" textlink="">
      <xdr:nvSpPr>
        <xdr:cNvPr id="85" name="テキスト ボックス 84"/>
        <xdr:cNvSpPr txBox="1"/>
      </xdr:nvSpPr>
      <xdr:spPr>
        <a:xfrm>
          <a:off x="2673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140335</xdr:rowOff>
    </xdr:from>
    <xdr:to>
      <xdr:col>10</xdr:col>
      <xdr:colOff>165100</xdr:colOff>
      <xdr:row>34</xdr:row>
      <xdr:rowOff>70485</xdr:rowOff>
    </xdr:to>
    <xdr:sp macro="" textlink="">
      <xdr:nvSpPr>
        <xdr:cNvPr id="86" name="楕円 85"/>
        <xdr:cNvSpPr/>
      </xdr:nvSpPr>
      <xdr:spPr>
        <a:xfrm>
          <a:off x="1968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87012</xdr:rowOff>
    </xdr:from>
    <xdr:ext cx="469744" cy="259045"/>
    <xdr:sp macro="" textlink="">
      <xdr:nvSpPr>
        <xdr:cNvPr id="87" name="テキスト ボックス 86"/>
        <xdr:cNvSpPr txBox="1"/>
      </xdr:nvSpPr>
      <xdr:spPr>
        <a:xfrm>
          <a:off x="1784428" y="557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78613</xdr:rowOff>
    </xdr:from>
    <xdr:to>
      <xdr:col>6</xdr:col>
      <xdr:colOff>38100</xdr:colOff>
      <xdr:row>34</xdr:row>
      <xdr:rowOff>8763</xdr:rowOff>
    </xdr:to>
    <xdr:sp macro="" textlink="">
      <xdr:nvSpPr>
        <xdr:cNvPr id="88" name="楕円 87"/>
        <xdr:cNvSpPr/>
      </xdr:nvSpPr>
      <xdr:spPr>
        <a:xfrm>
          <a:off x="1079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25290</xdr:rowOff>
    </xdr:from>
    <xdr:ext cx="469744" cy="259045"/>
    <xdr:sp macro="" textlink="">
      <xdr:nvSpPr>
        <xdr:cNvPr id="89" name="テキスト ボックス 88"/>
        <xdr:cNvSpPr txBox="1"/>
      </xdr:nvSpPr>
      <xdr:spPr>
        <a:xfrm>
          <a:off x="895428"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15761</xdr:rowOff>
    </xdr:from>
    <xdr:to>
      <xdr:col>24</xdr:col>
      <xdr:colOff>63500</xdr:colOff>
      <xdr:row>57</xdr:row>
      <xdr:rowOff>121931</xdr:rowOff>
    </xdr:to>
    <xdr:cxnSp macro="">
      <xdr:nvCxnSpPr>
        <xdr:cNvPr id="119" name="直線コネクタ 118"/>
        <xdr:cNvCxnSpPr/>
      </xdr:nvCxnSpPr>
      <xdr:spPr>
        <a:xfrm flipV="1">
          <a:off x="3797300" y="9788411"/>
          <a:ext cx="838200" cy="10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163758</xdr:rowOff>
    </xdr:from>
    <xdr:ext cx="534377" cy="259045"/>
    <xdr:sp macro="" textlink="">
      <xdr:nvSpPr>
        <xdr:cNvPr id="120" name="総務費平均値テキスト"/>
        <xdr:cNvSpPr txBox="1"/>
      </xdr:nvSpPr>
      <xdr:spPr>
        <a:xfrm>
          <a:off x="4686300" y="976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96052</xdr:rowOff>
    </xdr:from>
    <xdr:to>
      <xdr:col>19</xdr:col>
      <xdr:colOff>177800</xdr:colOff>
      <xdr:row>57</xdr:row>
      <xdr:rowOff>121931</xdr:rowOff>
    </xdr:to>
    <xdr:cxnSp macro="">
      <xdr:nvCxnSpPr>
        <xdr:cNvPr id="122" name="直線コネクタ 121"/>
        <xdr:cNvCxnSpPr/>
      </xdr:nvCxnSpPr>
      <xdr:spPr>
        <a:xfrm>
          <a:off x="2908300" y="9697252"/>
          <a:ext cx="889000" cy="19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96052</xdr:rowOff>
    </xdr:from>
    <xdr:to>
      <xdr:col>15</xdr:col>
      <xdr:colOff>50800</xdr:colOff>
      <xdr:row>57</xdr:row>
      <xdr:rowOff>60909</xdr:rowOff>
    </xdr:to>
    <xdr:cxnSp macro="">
      <xdr:nvCxnSpPr>
        <xdr:cNvPr id="125" name="直線コネクタ 124"/>
        <xdr:cNvCxnSpPr/>
      </xdr:nvCxnSpPr>
      <xdr:spPr>
        <a:xfrm flipV="1">
          <a:off x="2019300" y="9697252"/>
          <a:ext cx="889000" cy="13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13012</xdr:rowOff>
    </xdr:from>
    <xdr:ext cx="599010" cy="259045"/>
    <xdr:sp macro="" textlink="">
      <xdr:nvSpPr>
        <xdr:cNvPr id="127" name="テキスト ボックス 126"/>
        <xdr:cNvSpPr txBox="1"/>
      </xdr:nvSpPr>
      <xdr:spPr>
        <a:xfrm>
          <a:off x="2608795"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48260</xdr:rowOff>
    </xdr:from>
    <xdr:to>
      <xdr:col>10</xdr:col>
      <xdr:colOff>114300</xdr:colOff>
      <xdr:row>57</xdr:row>
      <xdr:rowOff>60909</xdr:rowOff>
    </xdr:to>
    <xdr:cxnSp macro="">
      <xdr:nvCxnSpPr>
        <xdr:cNvPr id="128" name="直線コネクタ 127"/>
        <xdr:cNvCxnSpPr/>
      </xdr:nvCxnSpPr>
      <xdr:spPr>
        <a:xfrm>
          <a:off x="1130300" y="9820910"/>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136411</xdr:rowOff>
    </xdr:from>
    <xdr:to>
      <xdr:col>24</xdr:col>
      <xdr:colOff>114300</xdr:colOff>
      <xdr:row>57</xdr:row>
      <xdr:rowOff>66561</xdr:rowOff>
    </xdr:to>
    <xdr:sp macro="" textlink="">
      <xdr:nvSpPr>
        <xdr:cNvPr id="138" name="楕円 137"/>
        <xdr:cNvSpPr/>
      </xdr:nvSpPr>
      <xdr:spPr>
        <a:xfrm>
          <a:off x="4584700" y="97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159288</xdr:rowOff>
    </xdr:from>
    <xdr:ext cx="534377" cy="259045"/>
    <xdr:sp macro="" textlink="">
      <xdr:nvSpPr>
        <xdr:cNvPr id="139" name="総務費該当値テキスト"/>
        <xdr:cNvSpPr txBox="1"/>
      </xdr:nvSpPr>
      <xdr:spPr>
        <a:xfrm>
          <a:off x="4686300" y="95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71131</xdr:rowOff>
    </xdr:from>
    <xdr:to>
      <xdr:col>20</xdr:col>
      <xdr:colOff>38100</xdr:colOff>
      <xdr:row>58</xdr:row>
      <xdr:rowOff>1281</xdr:rowOff>
    </xdr:to>
    <xdr:sp macro="" textlink="">
      <xdr:nvSpPr>
        <xdr:cNvPr id="140" name="楕円 139"/>
        <xdr:cNvSpPr/>
      </xdr:nvSpPr>
      <xdr:spPr>
        <a:xfrm>
          <a:off x="3746500" y="98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163858</xdr:rowOff>
    </xdr:from>
    <xdr:ext cx="534377" cy="259045"/>
    <xdr:sp macro="" textlink="">
      <xdr:nvSpPr>
        <xdr:cNvPr id="141" name="テキスト ボックス 140"/>
        <xdr:cNvSpPr txBox="1"/>
      </xdr:nvSpPr>
      <xdr:spPr>
        <a:xfrm>
          <a:off x="3530111" y="993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45252</xdr:rowOff>
    </xdr:from>
    <xdr:to>
      <xdr:col>15</xdr:col>
      <xdr:colOff>101600</xdr:colOff>
      <xdr:row>56</xdr:row>
      <xdr:rowOff>146852</xdr:rowOff>
    </xdr:to>
    <xdr:sp macro="" textlink="">
      <xdr:nvSpPr>
        <xdr:cNvPr id="142" name="楕円 141"/>
        <xdr:cNvSpPr/>
      </xdr:nvSpPr>
      <xdr:spPr>
        <a:xfrm>
          <a:off x="2857500" y="9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163379</xdr:rowOff>
    </xdr:from>
    <xdr:ext cx="599010" cy="259045"/>
    <xdr:sp macro="" textlink="">
      <xdr:nvSpPr>
        <xdr:cNvPr id="143" name="テキスト ボックス 142"/>
        <xdr:cNvSpPr txBox="1"/>
      </xdr:nvSpPr>
      <xdr:spPr>
        <a:xfrm>
          <a:off x="2608795" y="942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10109</xdr:rowOff>
    </xdr:from>
    <xdr:to>
      <xdr:col>10</xdr:col>
      <xdr:colOff>165100</xdr:colOff>
      <xdr:row>57</xdr:row>
      <xdr:rowOff>111709</xdr:rowOff>
    </xdr:to>
    <xdr:sp macro="" textlink="">
      <xdr:nvSpPr>
        <xdr:cNvPr id="144" name="楕円 143"/>
        <xdr:cNvSpPr/>
      </xdr:nvSpPr>
      <xdr:spPr>
        <a:xfrm>
          <a:off x="1968500" y="97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102836</xdr:rowOff>
    </xdr:from>
    <xdr:ext cx="534377" cy="259045"/>
    <xdr:sp macro="" textlink="">
      <xdr:nvSpPr>
        <xdr:cNvPr id="145" name="テキスト ボックス 144"/>
        <xdr:cNvSpPr txBox="1"/>
      </xdr:nvSpPr>
      <xdr:spPr>
        <a:xfrm>
          <a:off x="1752111" y="98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168910</xdr:rowOff>
    </xdr:from>
    <xdr:to>
      <xdr:col>6</xdr:col>
      <xdr:colOff>38100</xdr:colOff>
      <xdr:row>57</xdr:row>
      <xdr:rowOff>99060</xdr:rowOff>
    </xdr:to>
    <xdr:sp macro="" textlink="">
      <xdr:nvSpPr>
        <xdr:cNvPr id="146" name="楕円 145"/>
        <xdr:cNvSpPr/>
      </xdr:nvSpPr>
      <xdr:spPr>
        <a:xfrm>
          <a:off x="1079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90187</xdr:rowOff>
    </xdr:from>
    <xdr:ext cx="534377" cy="259045"/>
    <xdr:sp macro="" textlink="">
      <xdr:nvSpPr>
        <xdr:cNvPr id="147" name="テキスト ボックス 146"/>
        <xdr:cNvSpPr txBox="1"/>
      </xdr:nvSpPr>
      <xdr:spPr>
        <a:xfrm>
          <a:off x="863111" y="986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26494</xdr:rowOff>
    </xdr:from>
    <xdr:to>
      <xdr:col>24</xdr:col>
      <xdr:colOff>62865</xdr:colOff>
      <xdr:row>79</xdr:row>
      <xdr:rowOff>132956</xdr:rowOff>
    </xdr:to>
    <xdr:cxnSp macro="">
      <xdr:nvCxnSpPr>
        <xdr:cNvPr id="174" name="直線コネクタ 173"/>
        <xdr:cNvCxnSpPr/>
      </xdr:nvCxnSpPr>
      <xdr:spPr>
        <a:xfrm flipV="1">
          <a:off x="4633595" y="12199444"/>
          <a:ext cx="1270" cy="147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136783</xdr:rowOff>
    </xdr:from>
    <xdr:ext cx="534377" cy="259045"/>
    <xdr:sp macro="" textlink="">
      <xdr:nvSpPr>
        <xdr:cNvPr id="175" name="民生費最小値テキスト"/>
        <xdr:cNvSpPr txBox="1"/>
      </xdr:nvSpPr>
      <xdr:spPr>
        <a:xfrm>
          <a:off x="4686300" y="136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132956</xdr:rowOff>
    </xdr:from>
    <xdr:to>
      <xdr:col>24</xdr:col>
      <xdr:colOff>152400</xdr:colOff>
      <xdr:row>79</xdr:row>
      <xdr:rowOff>132956</xdr:rowOff>
    </xdr:to>
    <xdr:cxnSp macro="">
      <xdr:nvCxnSpPr>
        <xdr:cNvPr id="176" name="直線コネクタ 175"/>
        <xdr:cNvCxnSpPr/>
      </xdr:nvCxnSpPr>
      <xdr:spPr>
        <a:xfrm>
          <a:off x="4546600" y="136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144621</xdr:rowOff>
    </xdr:from>
    <xdr:ext cx="599010" cy="259045"/>
    <xdr:sp macro="" textlink="">
      <xdr:nvSpPr>
        <xdr:cNvPr id="177" name="民生費最大値テキスト"/>
        <xdr:cNvSpPr txBox="1"/>
      </xdr:nvSpPr>
      <xdr:spPr>
        <a:xfrm>
          <a:off x="4686300" y="1197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26494</xdr:rowOff>
    </xdr:from>
    <xdr:to>
      <xdr:col>24</xdr:col>
      <xdr:colOff>152400</xdr:colOff>
      <xdr:row>71</xdr:row>
      <xdr:rowOff>26494</xdr:rowOff>
    </xdr:to>
    <xdr:cxnSp macro="">
      <xdr:nvCxnSpPr>
        <xdr:cNvPr id="178" name="直線コネクタ 177"/>
        <xdr:cNvCxnSpPr/>
      </xdr:nvCxnSpPr>
      <xdr:spPr>
        <a:xfrm>
          <a:off x="4546600" y="1219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167573</xdr:rowOff>
    </xdr:from>
    <xdr:to>
      <xdr:col>24</xdr:col>
      <xdr:colOff>63500</xdr:colOff>
      <xdr:row>76</xdr:row>
      <xdr:rowOff>48799</xdr:rowOff>
    </xdr:to>
    <xdr:cxnSp macro="">
      <xdr:nvCxnSpPr>
        <xdr:cNvPr id="179" name="直線コネクタ 178"/>
        <xdr:cNvCxnSpPr/>
      </xdr:nvCxnSpPr>
      <xdr:spPr>
        <a:xfrm flipV="1">
          <a:off x="3797300" y="13026323"/>
          <a:ext cx="8382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140071</xdr:rowOff>
    </xdr:from>
    <xdr:ext cx="599010" cy="259045"/>
    <xdr:sp macro="" textlink="">
      <xdr:nvSpPr>
        <xdr:cNvPr id="180" name="民生費平均値テキスト"/>
        <xdr:cNvSpPr txBox="1"/>
      </xdr:nvSpPr>
      <xdr:spPr>
        <a:xfrm>
          <a:off x="4686300" y="12998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161644</xdr:rowOff>
    </xdr:from>
    <xdr:to>
      <xdr:col>24</xdr:col>
      <xdr:colOff>114300</xdr:colOff>
      <xdr:row>76</xdr:row>
      <xdr:rowOff>91794</xdr:rowOff>
    </xdr:to>
    <xdr:sp macro="" textlink="">
      <xdr:nvSpPr>
        <xdr:cNvPr id="181" name="フローチャート: 判断 180"/>
        <xdr:cNvSpPr/>
      </xdr:nvSpPr>
      <xdr:spPr>
        <a:xfrm>
          <a:off x="45847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48799</xdr:rowOff>
    </xdr:from>
    <xdr:to>
      <xdr:col>19</xdr:col>
      <xdr:colOff>177800</xdr:colOff>
      <xdr:row>77</xdr:row>
      <xdr:rowOff>169549</xdr:rowOff>
    </xdr:to>
    <xdr:cxnSp macro="">
      <xdr:nvCxnSpPr>
        <xdr:cNvPr id="182" name="直線コネクタ 181"/>
        <xdr:cNvCxnSpPr/>
      </xdr:nvCxnSpPr>
      <xdr:spPr>
        <a:xfrm flipV="1">
          <a:off x="2908300" y="13078999"/>
          <a:ext cx="889000" cy="29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99252</xdr:rowOff>
    </xdr:from>
    <xdr:to>
      <xdr:col>20</xdr:col>
      <xdr:colOff>38100</xdr:colOff>
      <xdr:row>76</xdr:row>
      <xdr:rowOff>29403</xdr:rowOff>
    </xdr:to>
    <xdr:sp macro="" textlink="">
      <xdr:nvSpPr>
        <xdr:cNvPr id="183" name="フローチャート: 判断 182"/>
        <xdr:cNvSpPr/>
      </xdr:nvSpPr>
      <xdr:spPr>
        <a:xfrm>
          <a:off x="3746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45929</xdr:rowOff>
    </xdr:from>
    <xdr:ext cx="599010" cy="259045"/>
    <xdr:sp macro="" textlink="">
      <xdr:nvSpPr>
        <xdr:cNvPr id="184" name="テキスト ボックス 183"/>
        <xdr:cNvSpPr txBox="1"/>
      </xdr:nvSpPr>
      <xdr:spPr>
        <a:xfrm>
          <a:off x="3497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169549</xdr:rowOff>
    </xdr:from>
    <xdr:to>
      <xdr:col>15</xdr:col>
      <xdr:colOff>50800</xdr:colOff>
      <xdr:row>78</xdr:row>
      <xdr:rowOff>61224</xdr:rowOff>
    </xdr:to>
    <xdr:cxnSp macro="">
      <xdr:nvCxnSpPr>
        <xdr:cNvPr id="185" name="直線コネクタ 184"/>
        <xdr:cNvCxnSpPr/>
      </xdr:nvCxnSpPr>
      <xdr:spPr>
        <a:xfrm flipV="1">
          <a:off x="2019300" y="13371199"/>
          <a:ext cx="889000" cy="6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74906</xdr:rowOff>
    </xdr:from>
    <xdr:to>
      <xdr:col>15</xdr:col>
      <xdr:colOff>101600</xdr:colOff>
      <xdr:row>74</xdr:row>
      <xdr:rowOff>5056</xdr:rowOff>
    </xdr:to>
    <xdr:sp macro="" textlink="">
      <xdr:nvSpPr>
        <xdr:cNvPr id="186" name="フローチャート: 判断 185"/>
        <xdr:cNvSpPr/>
      </xdr:nvSpPr>
      <xdr:spPr>
        <a:xfrm>
          <a:off x="2857500" y="1259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21583</xdr:rowOff>
    </xdr:from>
    <xdr:ext cx="599010" cy="259045"/>
    <xdr:sp macro="" textlink="">
      <xdr:nvSpPr>
        <xdr:cNvPr id="187" name="テキスト ボックス 186"/>
        <xdr:cNvSpPr txBox="1"/>
      </xdr:nvSpPr>
      <xdr:spPr>
        <a:xfrm>
          <a:off x="2608795" y="1236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61224</xdr:rowOff>
    </xdr:from>
    <xdr:to>
      <xdr:col>10</xdr:col>
      <xdr:colOff>114300</xdr:colOff>
      <xdr:row>78</xdr:row>
      <xdr:rowOff>118587</xdr:rowOff>
    </xdr:to>
    <xdr:cxnSp macro="">
      <xdr:nvCxnSpPr>
        <xdr:cNvPr id="188" name="直線コネクタ 187"/>
        <xdr:cNvCxnSpPr/>
      </xdr:nvCxnSpPr>
      <xdr:spPr>
        <a:xfrm flipV="1">
          <a:off x="1130300" y="13434324"/>
          <a:ext cx="889000" cy="5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154802</xdr:rowOff>
    </xdr:from>
    <xdr:to>
      <xdr:col>10</xdr:col>
      <xdr:colOff>165100</xdr:colOff>
      <xdr:row>74</xdr:row>
      <xdr:rowOff>84952</xdr:rowOff>
    </xdr:to>
    <xdr:sp macro="" textlink="">
      <xdr:nvSpPr>
        <xdr:cNvPr id="189" name="フローチャート: 判断 188"/>
        <xdr:cNvSpPr/>
      </xdr:nvSpPr>
      <xdr:spPr>
        <a:xfrm>
          <a:off x="1968500" y="1267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101479</xdr:rowOff>
    </xdr:from>
    <xdr:ext cx="599010" cy="259045"/>
    <xdr:sp macro="" textlink="">
      <xdr:nvSpPr>
        <xdr:cNvPr id="190" name="テキスト ボックス 189"/>
        <xdr:cNvSpPr txBox="1"/>
      </xdr:nvSpPr>
      <xdr:spPr>
        <a:xfrm>
          <a:off x="1719795" y="1244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106927</xdr:rowOff>
    </xdr:from>
    <xdr:to>
      <xdr:col>6</xdr:col>
      <xdr:colOff>38100</xdr:colOff>
      <xdr:row>75</xdr:row>
      <xdr:rowOff>37077</xdr:rowOff>
    </xdr:to>
    <xdr:sp macro="" textlink="">
      <xdr:nvSpPr>
        <xdr:cNvPr id="191" name="フローチャート: 判断 190"/>
        <xdr:cNvSpPr/>
      </xdr:nvSpPr>
      <xdr:spPr>
        <a:xfrm>
          <a:off x="1079500" y="127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53604</xdr:rowOff>
    </xdr:from>
    <xdr:ext cx="599010" cy="259045"/>
    <xdr:sp macro="" textlink="">
      <xdr:nvSpPr>
        <xdr:cNvPr id="192" name="テキスト ボックス 191"/>
        <xdr:cNvSpPr txBox="1"/>
      </xdr:nvSpPr>
      <xdr:spPr>
        <a:xfrm>
          <a:off x="830795" y="1256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116773</xdr:rowOff>
    </xdr:from>
    <xdr:to>
      <xdr:col>24</xdr:col>
      <xdr:colOff>114300</xdr:colOff>
      <xdr:row>76</xdr:row>
      <xdr:rowOff>46923</xdr:rowOff>
    </xdr:to>
    <xdr:sp macro="" textlink="">
      <xdr:nvSpPr>
        <xdr:cNvPr id="198" name="楕円 197"/>
        <xdr:cNvSpPr/>
      </xdr:nvSpPr>
      <xdr:spPr>
        <a:xfrm>
          <a:off x="4584700" y="1297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139650</xdr:rowOff>
    </xdr:from>
    <xdr:ext cx="599010" cy="259045"/>
    <xdr:sp macro="" textlink="">
      <xdr:nvSpPr>
        <xdr:cNvPr id="199" name="民生費該当値テキスト"/>
        <xdr:cNvSpPr txBox="1"/>
      </xdr:nvSpPr>
      <xdr:spPr>
        <a:xfrm>
          <a:off x="4686300" y="1282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169449</xdr:rowOff>
    </xdr:from>
    <xdr:to>
      <xdr:col>20</xdr:col>
      <xdr:colOff>38100</xdr:colOff>
      <xdr:row>76</xdr:row>
      <xdr:rowOff>99599</xdr:rowOff>
    </xdr:to>
    <xdr:sp macro="" textlink="">
      <xdr:nvSpPr>
        <xdr:cNvPr id="200" name="楕円 199"/>
        <xdr:cNvSpPr/>
      </xdr:nvSpPr>
      <xdr:spPr>
        <a:xfrm>
          <a:off x="3746500" y="130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90726</xdr:rowOff>
    </xdr:from>
    <xdr:ext cx="599010" cy="259045"/>
    <xdr:sp macro="" textlink="">
      <xdr:nvSpPr>
        <xdr:cNvPr id="201" name="テキスト ボックス 200"/>
        <xdr:cNvSpPr txBox="1"/>
      </xdr:nvSpPr>
      <xdr:spPr>
        <a:xfrm>
          <a:off x="3497795" y="1312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118749</xdr:rowOff>
    </xdr:from>
    <xdr:to>
      <xdr:col>15</xdr:col>
      <xdr:colOff>101600</xdr:colOff>
      <xdr:row>78</xdr:row>
      <xdr:rowOff>48899</xdr:rowOff>
    </xdr:to>
    <xdr:sp macro="" textlink="">
      <xdr:nvSpPr>
        <xdr:cNvPr id="202" name="楕円 201"/>
        <xdr:cNvSpPr/>
      </xdr:nvSpPr>
      <xdr:spPr>
        <a:xfrm>
          <a:off x="2857500" y="1332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40026</xdr:rowOff>
    </xdr:from>
    <xdr:ext cx="599010" cy="259045"/>
    <xdr:sp macro="" textlink="">
      <xdr:nvSpPr>
        <xdr:cNvPr id="203" name="テキスト ボックス 202"/>
        <xdr:cNvSpPr txBox="1"/>
      </xdr:nvSpPr>
      <xdr:spPr>
        <a:xfrm>
          <a:off x="2608795" y="1341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10424</xdr:rowOff>
    </xdr:from>
    <xdr:to>
      <xdr:col>10</xdr:col>
      <xdr:colOff>165100</xdr:colOff>
      <xdr:row>78</xdr:row>
      <xdr:rowOff>112024</xdr:rowOff>
    </xdr:to>
    <xdr:sp macro="" textlink="">
      <xdr:nvSpPr>
        <xdr:cNvPr id="204" name="楕円 203"/>
        <xdr:cNvSpPr/>
      </xdr:nvSpPr>
      <xdr:spPr>
        <a:xfrm>
          <a:off x="1968500" y="133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103151</xdr:rowOff>
    </xdr:from>
    <xdr:ext cx="599010" cy="259045"/>
    <xdr:sp macro="" textlink="">
      <xdr:nvSpPr>
        <xdr:cNvPr id="205" name="テキスト ボックス 204"/>
        <xdr:cNvSpPr txBox="1"/>
      </xdr:nvSpPr>
      <xdr:spPr>
        <a:xfrm>
          <a:off x="1719795" y="134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67787</xdr:rowOff>
    </xdr:from>
    <xdr:to>
      <xdr:col>6</xdr:col>
      <xdr:colOff>38100</xdr:colOff>
      <xdr:row>78</xdr:row>
      <xdr:rowOff>169387</xdr:rowOff>
    </xdr:to>
    <xdr:sp macro="" textlink="">
      <xdr:nvSpPr>
        <xdr:cNvPr id="206" name="楕円 205"/>
        <xdr:cNvSpPr/>
      </xdr:nvSpPr>
      <xdr:spPr>
        <a:xfrm>
          <a:off x="1079500" y="134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160514</xdr:rowOff>
    </xdr:from>
    <xdr:ext cx="599010" cy="259045"/>
    <xdr:sp macro="" textlink="">
      <xdr:nvSpPr>
        <xdr:cNvPr id="207" name="テキスト ボックス 206"/>
        <xdr:cNvSpPr txBox="1"/>
      </xdr:nvSpPr>
      <xdr:spPr>
        <a:xfrm>
          <a:off x="830795" y="1353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4" name="直線コネクタ 233"/>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5"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6" name="直線コネクタ 235"/>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7"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8" name="直線コネクタ 237"/>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114880</xdr:rowOff>
    </xdr:from>
    <xdr:to>
      <xdr:col>24</xdr:col>
      <xdr:colOff>63500</xdr:colOff>
      <xdr:row>98</xdr:row>
      <xdr:rowOff>148811</xdr:rowOff>
    </xdr:to>
    <xdr:cxnSp macro="">
      <xdr:nvCxnSpPr>
        <xdr:cNvPr id="239" name="直線コネクタ 238"/>
        <xdr:cNvCxnSpPr/>
      </xdr:nvCxnSpPr>
      <xdr:spPr>
        <a:xfrm>
          <a:off x="3797300" y="16916980"/>
          <a:ext cx="8382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32943</xdr:rowOff>
    </xdr:from>
    <xdr:ext cx="534377" cy="259045"/>
    <xdr:sp macro="" textlink="">
      <xdr:nvSpPr>
        <xdr:cNvPr id="240" name="衛生費平均値テキスト"/>
        <xdr:cNvSpPr txBox="1"/>
      </xdr:nvSpPr>
      <xdr:spPr>
        <a:xfrm>
          <a:off x="4686300" y="1649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41" name="フローチャート: 判断 240"/>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114880</xdr:rowOff>
    </xdr:from>
    <xdr:to>
      <xdr:col>19</xdr:col>
      <xdr:colOff>177800</xdr:colOff>
      <xdr:row>98</xdr:row>
      <xdr:rowOff>148321</xdr:rowOff>
    </xdr:to>
    <xdr:cxnSp macro="">
      <xdr:nvCxnSpPr>
        <xdr:cNvPr id="242" name="直線コネクタ 241"/>
        <xdr:cNvCxnSpPr/>
      </xdr:nvCxnSpPr>
      <xdr:spPr>
        <a:xfrm flipV="1">
          <a:off x="2908300" y="16916980"/>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3" name="フローチャート: 判断 242"/>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107732</xdr:rowOff>
    </xdr:from>
    <xdr:ext cx="534377" cy="259045"/>
    <xdr:sp macro="" textlink="">
      <xdr:nvSpPr>
        <xdr:cNvPr id="244" name="テキスト ボックス 243"/>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132809</xdr:rowOff>
    </xdr:from>
    <xdr:to>
      <xdr:col>15</xdr:col>
      <xdr:colOff>50800</xdr:colOff>
      <xdr:row>98</xdr:row>
      <xdr:rowOff>148321</xdr:rowOff>
    </xdr:to>
    <xdr:cxnSp macro="">
      <xdr:nvCxnSpPr>
        <xdr:cNvPr id="245" name="直線コネクタ 244"/>
        <xdr:cNvCxnSpPr/>
      </xdr:nvCxnSpPr>
      <xdr:spPr>
        <a:xfrm>
          <a:off x="2019300" y="1693490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145935</xdr:rowOff>
    </xdr:from>
    <xdr:to>
      <xdr:col>15</xdr:col>
      <xdr:colOff>101600</xdr:colOff>
      <xdr:row>96</xdr:row>
      <xdr:rowOff>76085</xdr:rowOff>
    </xdr:to>
    <xdr:sp macro="" textlink="">
      <xdr:nvSpPr>
        <xdr:cNvPr id="246" name="フローチャート: 判断 245"/>
        <xdr:cNvSpPr/>
      </xdr:nvSpPr>
      <xdr:spPr>
        <a:xfrm>
          <a:off x="2857500" y="16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92612</xdr:rowOff>
    </xdr:from>
    <xdr:ext cx="534377" cy="259045"/>
    <xdr:sp macro="" textlink="">
      <xdr:nvSpPr>
        <xdr:cNvPr id="247" name="テキスト ボックス 246"/>
        <xdr:cNvSpPr txBox="1"/>
      </xdr:nvSpPr>
      <xdr:spPr>
        <a:xfrm>
          <a:off x="2641111" y="162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132809</xdr:rowOff>
    </xdr:from>
    <xdr:to>
      <xdr:col>10</xdr:col>
      <xdr:colOff>114300</xdr:colOff>
      <xdr:row>98</xdr:row>
      <xdr:rowOff>150543</xdr:rowOff>
    </xdr:to>
    <xdr:cxnSp macro="">
      <xdr:nvCxnSpPr>
        <xdr:cNvPr id="248" name="直線コネクタ 247"/>
        <xdr:cNvCxnSpPr/>
      </xdr:nvCxnSpPr>
      <xdr:spPr>
        <a:xfrm flipV="1">
          <a:off x="1130300" y="16934909"/>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44225</xdr:rowOff>
    </xdr:from>
    <xdr:to>
      <xdr:col>10</xdr:col>
      <xdr:colOff>165100</xdr:colOff>
      <xdr:row>96</xdr:row>
      <xdr:rowOff>145825</xdr:rowOff>
    </xdr:to>
    <xdr:sp macro="" textlink="">
      <xdr:nvSpPr>
        <xdr:cNvPr id="249" name="フローチャート: 判断 248"/>
        <xdr:cNvSpPr/>
      </xdr:nvSpPr>
      <xdr:spPr>
        <a:xfrm>
          <a:off x="1968500" y="165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162352</xdr:rowOff>
    </xdr:from>
    <xdr:ext cx="534377" cy="259045"/>
    <xdr:sp macro="" textlink="">
      <xdr:nvSpPr>
        <xdr:cNvPr id="250" name="テキスト ボックス 249"/>
        <xdr:cNvSpPr txBox="1"/>
      </xdr:nvSpPr>
      <xdr:spPr>
        <a:xfrm>
          <a:off x="1752111" y="1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24157</xdr:rowOff>
    </xdr:from>
    <xdr:to>
      <xdr:col>6</xdr:col>
      <xdr:colOff>38100</xdr:colOff>
      <xdr:row>96</xdr:row>
      <xdr:rowOff>125757</xdr:rowOff>
    </xdr:to>
    <xdr:sp macro="" textlink="">
      <xdr:nvSpPr>
        <xdr:cNvPr id="251" name="フローチャート: 判断 250"/>
        <xdr:cNvSpPr/>
      </xdr:nvSpPr>
      <xdr:spPr>
        <a:xfrm>
          <a:off x="1079500" y="164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142284</xdr:rowOff>
    </xdr:from>
    <xdr:ext cx="534377" cy="259045"/>
    <xdr:sp macro="" textlink="">
      <xdr:nvSpPr>
        <xdr:cNvPr id="252" name="テキスト ボックス 251"/>
        <xdr:cNvSpPr txBox="1"/>
      </xdr:nvSpPr>
      <xdr:spPr>
        <a:xfrm>
          <a:off x="863111" y="162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98011</xdr:rowOff>
    </xdr:from>
    <xdr:to>
      <xdr:col>24</xdr:col>
      <xdr:colOff>114300</xdr:colOff>
      <xdr:row>99</xdr:row>
      <xdr:rowOff>28161</xdr:rowOff>
    </xdr:to>
    <xdr:sp macro="" textlink="">
      <xdr:nvSpPr>
        <xdr:cNvPr id="258" name="楕円 257"/>
        <xdr:cNvSpPr/>
      </xdr:nvSpPr>
      <xdr:spPr>
        <a:xfrm>
          <a:off x="4584700" y="169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76438</xdr:rowOff>
    </xdr:from>
    <xdr:ext cx="534377" cy="259045"/>
    <xdr:sp macro="" textlink="">
      <xdr:nvSpPr>
        <xdr:cNvPr id="259" name="衛生費該当値テキスト"/>
        <xdr:cNvSpPr txBox="1"/>
      </xdr:nvSpPr>
      <xdr:spPr>
        <a:xfrm>
          <a:off x="4686300" y="1687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64080</xdr:rowOff>
    </xdr:from>
    <xdr:to>
      <xdr:col>20</xdr:col>
      <xdr:colOff>38100</xdr:colOff>
      <xdr:row>98</xdr:row>
      <xdr:rowOff>165680</xdr:rowOff>
    </xdr:to>
    <xdr:sp macro="" textlink="">
      <xdr:nvSpPr>
        <xdr:cNvPr id="260" name="楕円 259"/>
        <xdr:cNvSpPr/>
      </xdr:nvSpPr>
      <xdr:spPr>
        <a:xfrm>
          <a:off x="3746500" y="168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156807</xdr:rowOff>
    </xdr:from>
    <xdr:ext cx="534377" cy="259045"/>
    <xdr:sp macro="" textlink="">
      <xdr:nvSpPr>
        <xdr:cNvPr id="261" name="テキスト ボックス 260"/>
        <xdr:cNvSpPr txBox="1"/>
      </xdr:nvSpPr>
      <xdr:spPr>
        <a:xfrm>
          <a:off x="3530111" y="1695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97521</xdr:rowOff>
    </xdr:from>
    <xdr:to>
      <xdr:col>15</xdr:col>
      <xdr:colOff>101600</xdr:colOff>
      <xdr:row>99</xdr:row>
      <xdr:rowOff>27671</xdr:rowOff>
    </xdr:to>
    <xdr:sp macro="" textlink="">
      <xdr:nvSpPr>
        <xdr:cNvPr id="262" name="楕円 261"/>
        <xdr:cNvSpPr/>
      </xdr:nvSpPr>
      <xdr:spPr>
        <a:xfrm>
          <a:off x="2857500" y="16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18798</xdr:rowOff>
    </xdr:from>
    <xdr:ext cx="534377" cy="259045"/>
    <xdr:sp macro="" textlink="">
      <xdr:nvSpPr>
        <xdr:cNvPr id="263" name="テキスト ボックス 262"/>
        <xdr:cNvSpPr txBox="1"/>
      </xdr:nvSpPr>
      <xdr:spPr>
        <a:xfrm>
          <a:off x="2641111" y="169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82009</xdr:rowOff>
    </xdr:from>
    <xdr:to>
      <xdr:col>10</xdr:col>
      <xdr:colOff>165100</xdr:colOff>
      <xdr:row>99</xdr:row>
      <xdr:rowOff>12159</xdr:rowOff>
    </xdr:to>
    <xdr:sp macro="" textlink="">
      <xdr:nvSpPr>
        <xdr:cNvPr id="264" name="楕円 263"/>
        <xdr:cNvSpPr/>
      </xdr:nvSpPr>
      <xdr:spPr>
        <a:xfrm>
          <a:off x="1968500" y="168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3286</xdr:rowOff>
    </xdr:from>
    <xdr:ext cx="534377" cy="259045"/>
    <xdr:sp macro="" textlink="">
      <xdr:nvSpPr>
        <xdr:cNvPr id="265" name="テキスト ボックス 264"/>
        <xdr:cNvSpPr txBox="1"/>
      </xdr:nvSpPr>
      <xdr:spPr>
        <a:xfrm>
          <a:off x="1752111" y="169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99743</xdr:rowOff>
    </xdr:from>
    <xdr:to>
      <xdr:col>6</xdr:col>
      <xdr:colOff>38100</xdr:colOff>
      <xdr:row>99</xdr:row>
      <xdr:rowOff>29893</xdr:rowOff>
    </xdr:to>
    <xdr:sp macro="" textlink="">
      <xdr:nvSpPr>
        <xdr:cNvPr id="266" name="楕円 265"/>
        <xdr:cNvSpPr/>
      </xdr:nvSpPr>
      <xdr:spPr>
        <a:xfrm>
          <a:off x="1079500" y="169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21020</xdr:rowOff>
    </xdr:from>
    <xdr:ext cx="534377" cy="259045"/>
    <xdr:sp macro="" textlink="">
      <xdr:nvSpPr>
        <xdr:cNvPr id="267" name="テキスト ボックス 266"/>
        <xdr:cNvSpPr txBox="1"/>
      </xdr:nvSpPr>
      <xdr:spPr>
        <a:xfrm>
          <a:off x="863111" y="169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9" name="直線コネクタ 288"/>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92"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93" name="直線コネクタ 292"/>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98095</xdr:rowOff>
    </xdr:from>
    <xdr:to>
      <xdr:col>55</xdr:col>
      <xdr:colOff>0</xdr:colOff>
      <xdr:row>38</xdr:row>
      <xdr:rowOff>104496</xdr:rowOff>
    </xdr:to>
    <xdr:cxnSp macro="">
      <xdr:nvCxnSpPr>
        <xdr:cNvPr id="294" name="直線コネクタ 293"/>
        <xdr:cNvCxnSpPr/>
      </xdr:nvCxnSpPr>
      <xdr:spPr>
        <a:xfrm flipV="1">
          <a:off x="9639300" y="661319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72915</xdr:rowOff>
    </xdr:from>
    <xdr:ext cx="378565" cy="259045"/>
    <xdr:sp macro="" textlink="">
      <xdr:nvSpPr>
        <xdr:cNvPr id="295"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6" name="フローチャート: 判断 295"/>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102209</xdr:rowOff>
    </xdr:from>
    <xdr:to>
      <xdr:col>50</xdr:col>
      <xdr:colOff>114300</xdr:colOff>
      <xdr:row>38</xdr:row>
      <xdr:rowOff>104496</xdr:rowOff>
    </xdr:to>
    <xdr:cxnSp macro="">
      <xdr:nvCxnSpPr>
        <xdr:cNvPr id="297" name="直線コネクタ 296"/>
        <xdr:cNvCxnSpPr/>
      </xdr:nvCxnSpPr>
      <xdr:spPr>
        <a:xfrm>
          <a:off x="8750300" y="661730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8" name="フローチャート: 判断 297"/>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170451</xdr:rowOff>
    </xdr:from>
    <xdr:ext cx="378565" cy="259045"/>
    <xdr:sp macro="" textlink="">
      <xdr:nvSpPr>
        <xdr:cNvPr id="299" name="テキスト ボックス 298"/>
        <xdr:cNvSpPr txBox="1"/>
      </xdr:nvSpPr>
      <xdr:spPr>
        <a:xfrm>
          <a:off x="9450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77064</xdr:rowOff>
    </xdr:from>
    <xdr:to>
      <xdr:col>45</xdr:col>
      <xdr:colOff>177800</xdr:colOff>
      <xdr:row>38</xdr:row>
      <xdr:rowOff>102209</xdr:rowOff>
    </xdr:to>
    <xdr:cxnSp macro="">
      <xdr:nvCxnSpPr>
        <xdr:cNvPr id="300" name="直線コネクタ 299"/>
        <xdr:cNvCxnSpPr/>
      </xdr:nvCxnSpPr>
      <xdr:spPr>
        <a:xfrm>
          <a:off x="7861300" y="5734914"/>
          <a:ext cx="889000" cy="8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64669</xdr:rowOff>
    </xdr:from>
    <xdr:to>
      <xdr:col>46</xdr:col>
      <xdr:colOff>38100</xdr:colOff>
      <xdr:row>36</xdr:row>
      <xdr:rowOff>166269</xdr:rowOff>
    </xdr:to>
    <xdr:sp macro="" textlink="">
      <xdr:nvSpPr>
        <xdr:cNvPr id="301" name="フローチャート: 判断 300"/>
        <xdr:cNvSpPr/>
      </xdr:nvSpPr>
      <xdr:spPr>
        <a:xfrm>
          <a:off x="8699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11346</xdr:rowOff>
    </xdr:from>
    <xdr:ext cx="378565" cy="259045"/>
    <xdr:sp macro="" textlink="">
      <xdr:nvSpPr>
        <xdr:cNvPr id="302" name="テキスト ボックス 301"/>
        <xdr:cNvSpPr txBox="1"/>
      </xdr:nvSpPr>
      <xdr:spPr>
        <a:xfrm>
          <a:off x="8561017" y="601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2997</xdr:rowOff>
    </xdr:from>
    <xdr:to>
      <xdr:col>41</xdr:col>
      <xdr:colOff>50800</xdr:colOff>
      <xdr:row>33</xdr:row>
      <xdr:rowOff>77064</xdr:rowOff>
    </xdr:to>
    <xdr:cxnSp macro="">
      <xdr:nvCxnSpPr>
        <xdr:cNvPr id="303" name="直線コネクタ 302"/>
        <xdr:cNvCxnSpPr/>
      </xdr:nvCxnSpPr>
      <xdr:spPr>
        <a:xfrm>
          <a:off x="6972300" y="5146497"/>
          <a:ext cx="889000" cy="58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152451</xdr:rowOff>
    </xdr:from>
    <xdr:to>
      <xdr:col>41</xdr:col>
      <xdr:colOff>101600</xdr:colOff>
      <xdr:row>35</xdr:row>
      <xdr:rowOff>82601</xdr:rowOff>
    </xdr:to>
    <xdr:sp macro="" textlink="">
      <xdr:nvSpPr>
        <xdr:cNvPr id="304" name="フローチャート: 判断 303"/>
        <xdr:cNvSpPr/>
      </xdr:nvSpPr>
      <xdr:spPr>
        <a:xfrm>
          <a:off x="7810500" y="59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73728</xdr:rowOff>
    </xdr:from>
    <xdr:ext cx="469744" cy="259045"/>
    <xdr:sp macro="" textlink="">
      <xdr:nvSpPr>
        <xdr:cNvPr id="305" name="テキスト ボックス 304"/>
        <xdr:cNvSpPr txBox="1"/>
      </xdr:nvSpPr>
      <xdr:spPr>
        <a:xfrm>
          <a:off x="7626428" y="607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75641</xdr:rowOff>
    </xdr:from>
    <xdr:to>
      <xdr:col>36</xdr:col>
      <xdr:colOff>165100</xdr:colOff>
      <xdr:row>34</xdr:row>
      <xdr:rowOff>5791</xdr:rowOff>
    </xdr:to>
    <xdr:sp macro="" textlink="">
      <xdr:nvSpPr>
        <xdr:cNvPr id="306" name="フローチャート: 判断 305"/>
        <xdr:cNvSpPr/>
      </xdr:nvSpPr>
      <xdr:spPr>
        <a:xfrm>
          <a:off x="6921500" y="57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168368</xdr:rowOff>
    </xdr:from>
    <xdr:ext cx="469744" cy="259045"/>
    <xdr:sp macro="" textlink="">
      <xdr:nvSpPr>
        <xdr:cNvPr id="307" name="テキスト ボックス 306"/>
        <xdr:cNvSpPr txBox="1"/>
      </xdr:nvSpPr>
      <xdr:spPr>
        <a:xfrm>
          <a:off x="6737428" y="582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47295</xdr:rowOff>
    </xdr:from>
    <xdr:to>
      <xdr:col>55</xdr:col>
      <xdr:colOff>50800</xdr:colOff>
      <xdr:row>38</xdr:row>
      <xdr:rowOff>148895</xdr:rowOff>
    </xdr:to>
    <xdr:sp macro="" textlink="">
      <xdr:nvSpPr>
        <xdr:cNvPr id="313" name="楕円 312"/>
        <xdr:cNvSpPr/>
      </xdr:nvSpPr>
      <xdr:spPr>
        <a:xfrm>
          <a:off x="104267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133672</xdr:rowOff>
    </xdr:from>
    <xdr:ext cx="313932" cy="259045"/>
    <xdr:sp macro="" textlink="">
      <xdr:nvSpPr>
        <xdr:cNvPr id="314" name="労働費該当値テキスト"/>
        <xdr:cNvSpPr txBox="1"/>
      </xdr:nvSpPr>
      <xdr:spPr>
        <a:xfrm>
          <a:off x="10528300" y="647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53696</xdr:rowOff>
    </xdr:from>
    <xdr:to>
      <xdr:col>50</xdr:col>
      <xdr:colOff>165100</xdr:colOff>
      <xdr:row>38</xdr:row>
      <xdr:rowOff>155296</xdr:rowOff>
    </xdr:to>
    <xdr:sp macro="" textlink="">
      <xdr:nvSpPr>
        <xdr:cNvPr id="315" name="楕円 314"/>
        <xdr:cNvSpPr/>
      </xdr:nvSpPr>
      <xdr:spPr>
        <a:xfrm>
          <a:off x="9588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146423</xdr:rowOff>
    </xdr:from>
    <xdr:ext cx="313932" cy="259045"/>
    <xdr:sp macro="" textlink="">
      <xdr:nvSpPr>
        <xdr:cNvPr id="316" name="テキスト ボックス 315"/>
        <xdr:cNvSpPr txBox="1"/>
      </xdr:nvSpPr>
      <xdr:spPr>
        <a:xfrm>
          <a:off x="9482333" y="66615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51409</xdr:rowOff>
    </xdr:from>
    <xdr:to>
      <xdr:col>46</xdr:col>
      <xdr:colOff>38100</xdr:colOff>
      <xdr:row>38</xdr:row>
      <xdr:rowOff>153009</xdr:rowOff>
    </xdr:to>
    <xdr:sp macro="" textlink="">
      <xdr:nvSpPr>
        <xdr:cNvPr id="317" name="楕円 316"/>
        <xdr:cNvSpPr/>
      </xdr:nvSpPr>
      <xdr:spPr>
        <a:xfrm>
          <a:off x="8699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144136</xdr:rowOff>
    </xdr:from>
    <xdr:ext cx="313932" cy="259045"/>
    <xdr:sp macro="" textlink="">
      <xdr:nvSpPr>
        <xdr:cNvPr id="318" name="テキスト ボックス 317"/>
        <xdr:cNvSpPr txBox="1"/>
      </xdr:nvSpPr>
      <xdr:spPr>
        <a:xfrm>
          <a:off x="8593333" y="6659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26264</xdr:rowOff>
    </xdr:from>
    <xdr:to>
      <xdr:col>41</xdr:col>
      <xdr:colOff>101600</xdr:colOff>
      <xdr:row>33</xdr:row>
      <xdr:rowOff>127864</xdr:rowOff>
    </xdr:to>
    <xdr:sp macro="" textlink="">
      <xdr:nvSpPr>
        <xdr:cNvPr id="319" name="楕円 318"/>
        <xdr:cNvSpPr/>
      </xdr:nvSpPr>
      <xdr:spPr>
        <a:xfrm>
          <a:off x="7810500" y="56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144391</xdr:rowOff>
    </xdr:from>
    <xdr:ext cx="469744" cy="259045"/>
    <xdr:sp macro="" textlink="">
      <xdr:nvSpPr>
        <xdr:cNvPr id="320" name="テキスト ボックス 319"/>
        <xdr:cNvSpPr txBox="1"/>
      </xdr:nvSpPr>
      <xdr:spPr>
        <a:xfrm>
          <a:off x="7626428" y="545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123647</xdr:rowOff>
    </xdr:from>
    <xdr:to>
      <xdr:col>36</xdr:col>
      <xdr:colOff>165100</xdr:colOff>
      <xdr:row>30</xdr:row>
      <xdr:rowOff>53797</xdr:rowOff>
    </xdr:to>
    <xdr:sp macro="" textlink="">
      <xdr:nvSpPr>
        <xdr:cNvPr id="321" name="楕円 320"/>
        <xdr:cNvSpPr/>
      </xdr:nvSpPr>
      <xdr:spPr>
        <a:xfrm>
          <a:off x="6921500" y="50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70324</xdr:rowOff>
    </xdr:from>
    <xdr:ext cx="469744" cy="259045"/>
    <xdr:sp macro="" textlink="">
      <xdr:nvSpPr>
        <xdr:cNvPr id="322" name="テキスト ボックス 321"/>
        <xdr:cNvSpPr txBox="1"/>
      </xdr:nvSpPr>
      <xdr:spPr>
        <a:xfrm>
          <a:off x="6737428" y="487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6" name="直線コネクタ 345"/>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7" name="農林水産業費最小値テキスト"/>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48" name="直線コネクタ 347"/>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49" name="農林水産業費最大値テキスト"/>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50" name="直線コネクタ 349"/>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138176</xdr:rowOff>
    </xdr:from>
    <xdr:to>
      <xdr:col>55</xdr:col>
      <xdr:colOff>0</xdr:colOff>
      <xdr:row>54</xdr:row>
      <xdr:rowOff>152692</xdr:rowOff>
    </xdr:to>
    <xdr:cxnSp macro="">
      <xdr:nvCxnSpPr>
        <xdr:cNvPr id="351" name="直線コネクタ 350"/>
        <xdr:cNvCxnSpPr/>
      </xdr:nvCxnSpPr>
      <xdr:spPr>
        <a:xfrm flipV="1">
          <a:off x="9639300" y="9396476"/>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158272</xdr:rowOff>
    </xdr:from>
    <xdr:ext cx="534377" cy="259045"/>
    <xdr:sp macro="" textlink="">
      <xdr:nvSpPr>
        <xdr:cNvPr id="352" name="農林水産業費平均値テキスト"/>
        <xdr:cNvSpPr txBox="1"/>
      </xdr:nvSpPr>
      <xdr:spPr>
        <a:xfrm>
          <a:off x="10528300" y="9416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3" name="フローチャート: 判断 352"/>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124555</xdr:rowOff>
    </xdr:from>
    <xdr:to>
      <xdr:col>50</xdr:col>
      <xdr:colOff>114300</xdr:colOff>
      <xdr:row>54</xdr:row>
      <xdr:rowOff>152692</xdr:rowOff>
    </xdr:to>
    <xdr:cxnSp macro="">
      <xdr:nvCxnSpPr>
        <xdr:cNvPr id="354" name="直線コネクタ 353"/>
        <xdr:cNvCxnSpPr/>
      </xdr:nvCxnSpPr>
      <xdr:spPr>
        <a:xfrm>
          <a:off x="8750300" y="9211405"/>
          <a:ext cx="889000" cy="19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5" name="フローチャート: 判断 354"/>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62565</xdr:rowOff>
    </xdr:from>
    <xdr:ext cx="534377" cy="259045"/>
    <xdr:sp macro="" textlink="">
      <xdr:nvSpPr>
        <xdr:cNvPr id="356" name="テキスト ボックス 355"/>
        <xdr:cNvSpPr txBox="1"/>
      </xdr:nvSpPr>
      <xdr:spPr>
        <a:xfrm>
          <a:off x="9372111" y="9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124555</xdr:rowOff>
    </xdr:from>
    <xdr:to>
      <xdr:col>45</xdr:col>
      <xdr:colOff>177800</xdr:colOff>
      <xdr:row>54</xdr:row>
      <xdr:rowOff>62757</xdr:rowOff>
    </xdr:to>
    <xdr:cxnSp macro="">
      <xdr:nvCxnSpPr>
        <xdr:cNvPr id="357" name="直線コネクタ 356"/>
        <xdr:cNvCxnSpPr/>
      </xdr:nvCxnSpPr>
      <xdr:spPr>
        <a:xfrm flipV="1">
          <a:off x="7861300" y="9211405"/>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14071</xdr:rowOff>
    </xdr:from>
    <xdr:to>
      <xdr:col>46</xdr:col>
      <xdr:colOff>38100</xdr:colOff>
      <xdr:row>52</xdr:row>
      <xdr:rowOff>115671</xdr:rowOff>
    </xdr:to>
    <xdr:sp macro="" textlink="">
      <xdr:nvSpPr>
        <xdr:cNvPr id="358" name="フローチャート: 判断 357"/>
        <xdr:cNvSpPr/>
      </xdr:nvSpPr>
      <xdr:spPr>
        <a:xfrm>
          <a:off x="8699500" y="892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132198</xdr:rowOff>
    </xdr:from>
    <xdr:ext cx="534377" cy="259045"/>
    <xdr:sp macro="" textlink="">
      <xdr:nvSpPr>
        <xdr:cNvPr id="359" name="テキスト ボックス 358"/>
        <xdr:cNvSpPr txBox="1"/>
      </xdr:nvSpPr>
      <xdr:spPr>
        <a:xfrm>
          <a:off x="8483111" y="87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62757</xdr:rowOff>
    </xdr:from>
    <xdr:to>
      <xdr:col>41</xdr:col>
      <xdr:colOff>50800</xdr:colOff>
      <xdr:row>54</xdr:row>
      <xdr:rowOff>71844</xdr:rowOff>
    </xdr:to>
    <xdr:cxnSp macro="">
      <xdr:nvCxnSpPr>
        <xdr:cNvPr id="360" name="直線コネクタ 359"/>
        <xdr:cNvCxnSpPr/>
      </xdr:nvCxnSpPr>
      <xdr:spPr>
        <a:xfrm flipV="1">
          <a:off x="6972300" y="9321057"/>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108293</xdr:rowOff>
    </xdr:from>
    <xdr:to>
      <xdr:col>41</xdr:col>
      <xdr:colOff>101600</xdr:colOff>
      <xdr:row>53</xdr:row>
      <xdr:rowOff>38443</xdr:rowOff>
    </xdr:to>
    <xdr:sp macro="" textlink="">
      <xdr:nvSpPr>
        <xdr:cNvPr id="361" name="フローチャート: 判断 360"/>
        <xdr:cNvSpPr/>
      </xdr:nvSpPr>
      <xdr:spPr>
        <a:xfrm>
          <a:off x="7810500" y="902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54970</xdr:rowOff>
    </xdr:from>
    <xdr:ext cx="534377" cy="259045"/>
    <xdr:sp macro="" textlink="">
      <xdr:nvSpPr>
        <xdr:cNvPr id="362" name="テキスト ボックス 361"/>
        <xdr:cNvSpPr txBox="1"/>
      </xdr:nvSpPr>
      <xdr:spPr>
        <a:xfrm>
          <a:off x="7594111" y="87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164433</xdr:rowOff>
    </xdr:from>
    <xdr:to>
      <xdr:col>36</xdr:col>
      <xdr:colOff>165100</xdr:colOff>
      <xdr:row>53</xdr:row>
      <xdr:rowOff>94583</xdr:rowOff>
    </xdr:to>
    <xdr:sp macro="" textlink="">
      <xdr:nvSpPr>
        <xdr:cNvPr id="363" name="フローチャート: 判断 362"/>
        <xdr:cNvSpPr/>
      </xdr:nvSpPr>
      <xdr:spPr>
        <a:xfrm>
          <a:off x="6921500" y="907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111110</xdr:rowOff>
    </xdr:from>
    <xdr:ext cx="534377" cy="259045"/>
    <xdr:sp macro="" textlink="">
      <xdr:nvSpPr>
        <xdr:cNvPr id="364" name="テキスト ボックス 363"/>
        <xdr:cNvSpPr txBox="1"/>
      </xdr:nvSpPr>
      <xdr:spPr>
        <a:xfrm>
          <a:off x="6705111" y="885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87376</xdr:rowOff>
    </xdr:from>
    <xdr:to>
      <xdr:col>55</xdr:col>
      <xdr:colOff>50800</xdr:colOff>
      <xdr:row>55</xdr:row>
      <xdr:rowOff>17526</xdr:rowOff>
    </xdr:to>
    <xdr:sp macro="" textlink="">
      <xdr:nvSpPr>
        <xdr:cNvPr id="370" name="楕円 369"/>
        <xdr:cNvSpPr/>
      </xdr:nvSpPr>
      <xdr:spPr>
        <a:xfrm>
          <a:off x="10426700" y="93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110253</xdr:rowOff>
    </xdr:from>
    <xdr:ext cx="534377" cy="259045"/>
    <xdr:sp macro="" textlink="">
      <xdr:nvSpPr>
        <xdr:cNvPr id="371" name="農林水産業費該当値テキスト"/>
        <xdr:cNvSpPr txBox="1"/>
      </xdr:nvSpPr>
      <xdr:spPr>
        <a:xfrm>
          <a:off x="10528300" y="91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101892</xdr:rowOff>
    </xdr:from>
    <xdr:to>
      <xdr:col>50</xdr:col>
      <xdr:colOff>165100</xdr:colOff>
      <xdr:row>55</xdr:row>
      <xdr:rowOff>32042</xdr:rowOff>
    </xdr:to>
    <xdr:sp macro="" textlink="">
      <xdr:nvSpPr>
        <xdr:cNvPr id="372" name="楕円 371"/>
        <xdr:cNvSpPr/>
      </xdr:nvSpPr>
      <xdr:spPr>
        <a:xfrm>
          <a:off x="9588500" y="93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48569</xdr:rowOff>
    </xdr:from>
    <xdr:ext cx="534377" cy="259045"/>
    <xdr:sp macro="" textlink="">
      <xdr:nvSpPr>
        <xdr:cNvPr id="373" name="テキスト ボックス 372"/>
        <xdr:cNvSpPr txBox="1"/>
      </xdr:nvSpPr>
      <xdr:spPr>
        <a:xfrm>
          <a:off x="9372111" y="91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73755</xdr:rowOff>
    </xdr:from>
    <xdr:to>
      <xdr:col>46</xdr:col>
      <xdr:colOff>38100</xdr:colOff>
      <xdr:row>54</xdr:row>
      <xdr:rowOff>3905</xdr:rowOff>
    </xdr:to>
    <xdr:sp macro="" textlink="">
      <xdr:nvSpPr>
        <xdr:cNvPr id="374" name="楕円 373"/>
        <xdr:cNvSpPr/>
      </xdr:nvSpPr>
      <xdr:spPr>
        <a:xfrm>
          <a:off x="8699500" y="91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166482</xdr:rowOff>
    </xdr:from>
    <xdr:ext cx="534377" cy="259045"/>
    <xdr:sp macro="" textlink="">
      <xdr:nvSpPr>
        <xdr:cNvPr id="375" name="テキスト ボックス 374"/>
        <xdr:cNvSpPr txBox="1"/>
      </xdr:nvSpPr>
      <xdr:spPr>
        <a:xfrm>
          <a:off x="8483111" y="92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11957</xdr:rowOff>
    </xdr:from>
    <xdr:to>
      <xdr:col>41</xdr:col>
      <xdr:colOff>101600</xdr:colOff>
      <xdr:row>54</xdr:row>
      <xdr:rowOff>113557</xdr:rowOff>
    </xdr:to>
    <xdr:sp macro="" textlink="">
      <xdr:nvSpPr>
        <xdr:cNvPr id="376" name="楕円 375"/>
        <xdr:cNvSpPr/>
      </xdr:nvSpPr>
      <xdr:spPr>
        <a:xfrm>
          <a:off x="7810500" y="92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104684</xdr:rowOff>
    </xdr:from>
    <xdr:ext cx="534377" cy="259045"/>
    <xdr:sp macro="" textlink="">
      <xdr:nvSpPr>
        <xdr:cNvPr id="377" name="テキスト ボックス 376"/>
        <xdr:cNvSpPr txBox="1"/>
      </xdr:nvSpPr>
      <xdr:spPr>
        <a:xfrm>
          <a:off x="7594111" y="93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21044</xdr:rowOff>
    </xdr:from>
    <xdr:to>
      <xdr:col>36</xdr:col>
      <xdr:colOff>165100</xdr:colOff>
      <xdr:row>54</xdr:row>
      <xdr:rowOff>122644</xdr:rowOff>
    </xdr:to>
    <xdr:sp macro="" textlink="">
      <xdr:nvSpPr>
        <xdr:cNvPr id="378" name="楕円 377"/>
        <xdr:cNvSpPr/>
      </xdr:nvSpPr>
      <xdr:spPr>
        <a:xfrm>
          <a:off x="6921500" y="92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113771</xdr:rowOff>
    </xdr:from>
    <xdr:ext cx="534377" cy="259045"/>
    <xdr:sp macro="" textlink="">
      <xdr:nvSpPr>
        <xdr:cNvPr id="379" name="テキスト ボックス 378"/>
        <xdr:cNvSpPr txBox="1"/>
      </xdr:nvSpPr>
      <xdr:spPr>
        <a:xfrm>
          <a:off x="6705111" y="93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1" name="直線コネクタ 400"/>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2"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3" name="直線コネクタ 402"/>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4"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5" name="直線コネクタ 404"/>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30818</xdr:rowOff>
    </xdr:from>
    <xdr:to>
      <xdr:col>55</xdr:col>
      <xdr:colOff>0</xdr:colOff>
      <xdr:row>78</xdr:row>
      <xdr:rowOff>42704</xdr:rowOff>
    </xdr:to>
    <xdr:cxnSp macro="">
      <xdr:nvCxnSpPr>
        <xdr:cNvPr id="406" name="直線コネクタ 405"/>
        <xdr:cNvCxnSpPr/>
      </xdr:nvCxnSpPr>
      <xdr:spPr>
        <a:xfrm flipV="1">
          <a:off x="9639300" y="13403918"/>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94266</xdr:rowOff>
    </xdr:from>
    <xdr:ext cx="534377" cy="259045"/>
    <xdr:sp macro="" textlink="">
      <xdr:nvSpPr>
        <xdr:cNvPr id="407" name="商工費平均値テキスト"/>
        <xdr:cNvSpPr txBox="1"/>
      </xdr:nvSpPr>
      <xdr:spPr>
        <a:xfrm>
          <a:off x="10528300" y="12953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8" name="フローチャート: 判断 407"/>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25491</xdr:rowOff>
    </xdr:from>
    <xdr:to>
      <xdr:col>50</xdr:col>
      <xdr:colOff>114300</xdr:colOff>
      <xdr:row>78</xdr:row>
      <xdr:rowOff>42704</xdr:rowOff>
    </xdr:to>
    <xdr:cxnSp macro="">
      <xdr:nvCxnSpPr>
        <xdr:cNvPr id="409" name="直線コネクタ 408"/>
        <xdr:cNvCxnSpPr/>
      </xdr:nvCxnSpPr>
      <xdr:spPr>
        <a:xfrm>
          <a:off x="8750300" y="13398591"/>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0" name="フローチャート: 判断 409"/>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47099</xdr:rowOff>
    </xdr:from>
    <xdr:ext cx="534377" cy="259045"/>
    <xdr:sp macro="" textlink="">
      <xdr:nvSpPr>
        <xdr:cNvPr id="411" name="テキスト ボックス 410"/>
        <xdr:cNvSpPr txBox="1"/>
      </xdr:nvSpPr>
      <xdr:spPr>
        <a:xfrm>
          <a:off x="9372111" y="129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25491</xdr:rowOff>
    </xdr:from>
    <xdr:to>
      <xdr:col>45</xdr:col>
      <xdr:colOff>177800</xdr:colOff>
      <xdr:row>78</xdr:row>
      <xdr:rowOff>28670</xdr:rowOff>
    </xdr:to>
    <xdr:cxnSp macro="">
      <xdr:nvCxnSpPr>
        <xdr:cNvPr id="412" name="直線コネクタ 411"/>
        <xdr:cNvCxnSpPr/>
      </xdr:nvCxnSpPr>
      <xdr:spPr>
        <a:xfrm flipV="1">
          <a:off x="7861300" y="13398591"/>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38996</xdr:rowOff>
    </xdr:from>
    <xdr:to>
      <xdr:col>46</xdr:col>
      <xdr:colOff>38100</xdr:colOff>
      <xdr:row>76</xdr:row>
      <xdr:rowOff>140596</xdr:rowOff>
    </xdr:to>
    <xdr:sp macro="" textlink="">
      <xdr:nvSpPr>
        <xdr:cNvPr id="413" name="フローチャート: 判断 412"/>
        <xdr:cNvSpPr/>
      </xdr:nvSpPr>
      <xdr:spPr>
        <a:xfrm>
          <a:off x="8699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157124</xdr:rowOff>
    </xdr:from>
    <xdr:ext cx="534377" cy="259045"/>
    <xdr:sp macro="" textlink="">
      <xdr:nvSpPr>
        <xdr:cNvPr id="414" name="テキスト ボックス 413"/>
        <xdr:cNvSpPr txBox="1"/>
      </xdr:nvSpPr>
      <xdr:spPr>
        <a:xfrm>
          <a:off x="8483111" y="128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147746</xdr:rowOff>
    </xdr:from>
    <xdr:to>
      <xdr:col>41</xdr:col>
      <xdr:colOff>50800</xdr:colOff>
      <xdr:row>78</xdr:row>
      <xdr:rowOff>28670</xdr:rowOff>
    </xdr:to>
    <xdr:cxnSp macro="">
      <xdr:nvCxnSpPr>
        <xdr:cNvPr id="415" name="直線コネクタ 414"/>
        <xdr:cNvCxnSpPr/>
      </xdr:nvCxnSpPr>
      <xdr:spPr>
        <a:xfrm>
          <a:off x="6972300" y="13349396"/>
          <a:ext cx="889000" cy="5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113543</xdr:rowOff>
    </xdr:from>
    <xdr:to>
      <xdr:col>41</xdr:col>
      <xdr:colOff>101600</xdr:colOff>
      <xdr:row>77</xdr:row>
      <xdr:rowOff>43693</xdr:rowOff>
    </xdr:to>
    <xdr:sp macro="" textlink="">
      <xdr:nvSpPr>
        <xdr:cNvPr id="416" name="フローチャート: 判断 415"/>
        <xdr:cNvSpPr/>
      </xdr:nvSpPr>
      <xdr:spPr>
        <a:xfrm>
          <a:off x="7810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60220</xdr:rowOff>
    </xdr:from>
    <xdr:ext cx="534377" cy="259045"/>
    <xdr:sp macro="" textlink="">
      <xdr:nvSpPr>
        <xdr:cNvPr id="417" name="テキスト ボックス 416"/>
        <xdr:cNvSpPr txBox="1"/>
      </xdr:nvSpPr>
      <xdr:spPr>
        <a:xfrm>
          <a:off x="7594111" y="129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143580</xdr:rowOff>
    </xdr:from>
    <xdr:to>
      <xdr:col>36</xdr:col>
      <xdr:colOff>165100</xdr:colOff>
      <xdr:row>77</xdr:row>
      <xdr:rowOff>73730</xdr:rowOff>
    </xdr:to>
    <xdr:sp macro="" textlink="">
      <xdr:nvSpPr>
        <xdr:cNvPr id="418" name="フローチャート: 判断 417"/>
        <xdr:cNvSpPr/>
      </xdr:nvSpPr>
      <xdr:spPr>
        <a:xfrm>
          <a:off x="6921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90258</xdr:rowOff>
    </xdr:from>
    <xdr:ext cx="534377" cy="259045"/>
    <xdr:sp macro="" textlink="">
      <xdr:nvSpPr>
        <xdr:cNvPr id="419" name="テキスト ボックス 418"/>
        <xdr:cNvSpPr txBox="1"/>
      </xdr:nvSpPr>
      <xdr:spPr>
        <a:xfrm>
          <a:off x="6705111" y="129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151468</xdr:rowOff>
    </xdr:from>
    <xdr:to>
      <xdr:col>55</xdr:col>
      <xdr:colOff>50800</xdr:colOff>
      <xdr:row>78</xdr:row>
      <xdr:rowOff>81618</xdr:rowOff>
    </xdr:to>
    <xdr:sp macro="" textlink="">
      <xdr:nvSpPr>
        <xdr:cNvPr id="425" name="楕円 424"/>
        <xdr:cNvSpPr/>
      </xdr:nvSpPr>
      <xdr:spPr>
        <a:xfrm>
          <a:off x="10426700" y="133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66395</xdr:rowOff>
    </xdr:from>
    <xdr:ext cx="469744" cy="259045"/>
    <xdr:sp macro="" textlink="">
      <xdr:nvSpPr>
        <xdr:cNvPr id="426" name="商工費該当値テキスト"/>
        <xdr:cNvSpPr txBox="1"/>
      </xdr:nvSpPr>
      <xdr:spPr>
        <a:xfrm>
          <a:off x="10528300" y="1326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163354</xdr:rowOff>
    </xdr:from>
    <xdr:to>
      <xdr:col>50</xdr:col>
      <xdr:colOff>165100</xdr:colOff>
      <xdr:row>78</xdr:row>
      <xdr:rowOff>93504</xdr:rowOff>
    </xdr:to>
    <xdr:sp macro="" textlink="">
      <xdr:nvSpPr>
        <xdr:cNvPr id="427" name="楕円 426"/>
        <xdr:cNvSpPr/>
      </xdr:nvSpPr>
      <xdr:spPr>
        <a:xfrm>
          <a:off x="9588500" y="133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84631</xdr:rowOff>
    </xdr:from>
    <xdr:ext cx="469744" cy="259045"/>
    <xdr:sp macro="" textlink="">
      <xdr:nvSpPr>
        <xdr:cNvPr id="428" name="テキスト ボックス 427"/>
        <xdr:cNvSpPr txBox="1"/>
      </xdr:nvSpPr>
      <xdr:spPr>
        <a:xfrm>
          <a:off x="9404428" y="134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146141</xdr:rowOff>
    </xdr:from>
    <xdr:to>
      <xdr:col>46</xdr:col>
      <xdr:colOff>38100</xdr:colOff>
      <xdr:row>78</xdr:row>
      <xdr:rowOff>76291</xdr:rowOff>
    </xdr:to>
    <xdr:sp macro="" textlink="">
      <xdr:nvSpPr>
        <xdr:cNvPr id="429" name="楕円 428"/>
        <xdr:cNvSpPr/>
      </xdr:nvSpPr>
      <xdr:spPr>
        <a:xfrm>
          <a:off x="8699500" y="133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67418</xdr:rowOff>
    </xdr:from>
    <xdr:ext cx="469744" cy="259045"/>
    <xdr:sp macro="" textlink="">
      <xdr:nvSpPr>
        <xdr:cNvPr id="430" name="テキスト ボックス 429"/>
        <xdr:cNvSpPr txBox="1"/>
      </xdr:nvSpPr>
      <xdr:spPr>
        <a:xfrm>
          <a:off x="8515428" y="134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149320</xdr:rowOff>
    </xdr:from>
    <xdr:to>
      <xdr:col>41</xdr:col>
      <xdr:colOff>101600</xdr:colOff>
      <xdr:row>78</xdr:row>
      <xdr:rowOff>79470</xdr:rowOff>
    </xdr:to>
    <xdr:sp macro="" textlink="">
      <xdr:nvSpPr>
        <xdr:cNvPr id="431" name="楕円 430"/>
        <xdr:cNvSpPr/>
      </xdr:nvSpPr>
      <xdr:spPr>
        <a:xfrm>
          <a:off x="7810500" y="133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70597</xdr:rowOff>
    </xdr:from>
    <xdr:ext cx="469744" cy="259045"/>
    <xdr:sp macro="" textlink="">
      <xdr:nvSpPr>
        <xdr:cNvPr id="432" name="テキスト ボックス 431"/>
        <xdr:cNvSpPr txBox="1"/>
      </xdr:nvSpPr>
      <xdr:spPr>
        <a:xfrm>
          <a:off x="7626428" y="1344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96946</xdr:rowOff>
    </xdr:from>
    <xdr:to>
      <xdr:col>36</xdr:col>
      <xdr:colOff>165100</xdr:colOff>
      <xdr:row>78</xdr:row>
      <xdr:rowOff>27096</xdr:rowOff>
    </xdr:to>
    <xdr:sp macro="" textlink="">
      <xdr:nvSpPr>
        <xdr:cNvPr id="433" name="楕円 432"/>
        <xdr:cNvSpPr/>
      </xdr:nvSpPr>
      <xdr:spPr>
        <a:xfrm>
          <a:off x="6921500" y="132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18223</xdr:rowOff>
    </xdr:from>
    <xdr:ext cx="469744" cy="259045"/>
    <xdr:sp macro="" textlink="">
      <xdr:nvSpPr>
        <xdr:cNvPr id="434" name="テキスト ボックス 433"/>
        <xdr:cNvSpPr txBox="1"/>
      </xdr:nvSpPr>
      <xdr:spPr>
        <a:xfrm>
          <a:off x="6737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0" name="直線コネクタ 459"/>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1"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2" name="直線コネクタ 461"/>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3"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4" name="直線コネクタ 463"/>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139813</xdr:rowOff>
    </xdr:from>
    <xdr:to>
      <xdr:col>55</xdr:col>
      <xdr:colOff>0</xdr:colOff>
      <xdr:row>99</xdr:row>
      <xdr:rowOff>7147</xdr:rowOff>
    </xdr:to>
    <xdr:cxnSp macro="">
      <xdr:nvCxnSpPr>
        <xdr:cNvPr id="465" name="直線コネクタ 464"/>
        <xdr:cNvCxnSpPr/>
      </xdr:nvCxnSpPr>
      <xdr:spPr>
        <a:xfrm flipV="1">
          <a:off x="9639300" y="16941913"/>
          <a:ext cx="838200" cy="3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6"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7" name="フローチャート: 判断 466"/>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163040</xdr:rowOff>
    </xdr:from>
    <xdr:to>
      <xdr:col>50</xdr:col>
      <xdr:colOff>114300</xdr:colOff>
      <xdr:row>99</xdr:row>
      <xdr:rowOff>7147</xdr:rowOff>
    </xdr:to>
    <xdr:cxnSp macro="">
      <xdr:nvCxnSpPr>
        <xdr:cNvPr id="468" name="直線コネクタ 467"/>
        <xdr:cNvCxnSpPr/>
      </xdr:nvCxnSpPr>
      <xdr:spPr>
        <a:xfrm>
          <a:off x="8750300" y="16965140"/>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69" name="フローチャート: 判断 468"/>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0" name="テキスト ボックス 469"/>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98112</xdr:rowOff>
    </xdr:from>
    <xdr:to>
      <xdr:col>45</xdr:col>
      <xdr:colOff>177800</xdr:colOff>
      <xdr:row>98</xdr:row>
      <xdr:rowOff>163040</xdr:rowOff>
    </xdr:to>
    <xdr:cxnSp macro="">
      <xdr:nvCxnSpPr>
        <xdr:cNvPr id="471" name="直線コネクタ 470"/>
        <xdr:cNvCxnSpPr/>
      </xdr:nvCxnSpPr>
      <xdr:spPr>
        <a:xfrm>
          <a:off x="7861300" y="16900212"/>
          <a:ext cx="889000" cy="6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123360</xdr:rowOff>
    </xdr:from>
    <xdr:to>
      <xdr:col>46</xdr:col>
      <xdr:colOff>38100</xdr:colOff>
      <xdr:row>99</xdr:row>
      <xdr:rowOff>53510</xdr:rowOff>
    </xdr:to>
    <xdr:sp macro="" textlink="">
      <xdr:nvSpPr>
        <xdr:cNvPr id="472" name="フローチャート: 判断 471"/>
        <xdr:cNvSpPr/>
      </xdr:nvSpPr>
      <xdr:spPr>
        <a:xfrm>
          <a:off x="8699500" y="169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44637</xdr:rowOff>
    </xdr:from>
    <xdr:ext cx="534377" cy="259045"/>
    <xdr:sp macro="" textlink="">
      <xdr:nvSpPr>
        <xdr:cNvPr id="473" name="テキスト ボックス 472"/>
        <xdr:cNvSpPr txBox="1"/>
      </xdr:nvSpPr>
      <xdr:spPr>
        <a:xfrm>
          <a:off x="8483111" y="170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98112</xdr:rowOff>
    </xdr:from>
    <xdr:to>
      <xdr:col>41</xdr:col>
      <xdr:colOff>50800</xdr:colOff>
      <xdr:row>98</xdr:row>
      <xdr:rowOff>115303</xdr:rowOff>
    </xdr:to>
    <xdr:cxnSp macro="">
      <xdr:nvCxnSpPr>
        <xdr:cNvPr id="474" name="直線コネクタ 473"/>
        <xdr:cNvCxnSpPr/>
      </xdr:nvCxnSpPr>
      <xdr:spPr>
        <a:xfrm flipV="1">
          <a:off x="6972300" y="16900212"/>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125699</xdr:rowOff>
    </xdr:from>
    <xdr:to>
      <xdr:col>41</xdr:col>
      <xdr:colOff>101600</xdr:colOff>
      <xdr:row>99</xdr:row>
      <xdr:rowOff>55849</xdr:rowOff>
    </xdr:to>
    <xdr:sp macro="" textlink="">
      <xdr:nvSpPr>
        <xdr:cNvPr id="475" name="フローチャート: 判断 474"/>
        <xdr:cNvSpPr/>
      </xdr:nvSpPr>
      <xdr:spPr>
        <a:xfrm>
          <a:off x="7810500" y="1692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46976</xdr:rowOff>
    </xdr:from>
    <xdr:ext cx="534377" cy="259045"/>
    <xdr:sp macro="" textlink="">
      <xdr:nvSpPr>
        <xdr:cNvPr id="476" name="テキスト ボックス 475"/>
        <xdr:cNvSpPr txBox="1"/>
      </xdr:nvSpPr>
      <xdr:spPr>
        <a:xfrm>
          <a:off x="7594111" y="170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119183</xdr:rowOff>
    </xdr:from>
    <xdr:to>
      <xdr:col>36</xdr:col>
      <xdr:colOff>165100</xdr:colOff>
      <xdr:row>99</xdr:row>
      <xdr:rowOff>49333</xdr:rowOff>
    </xdr:to>
    <xdr:sp macro="" textlink="">
      <xdr:nvSpPr>
        <xdr:cNvPr id="477" name="フローチャート: 判断 476"/>
        <xdr:cNvSpPr/>
      </xdr:nvSpPr>
      <xdr:spPr>
        <a:xfrm>
          <a:off x="6921500" y="169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40460</xdr:rowOff>
    </xdr:from>
    <xdr:ext cx="534377" cy="259045"/>
    <xdr:sp macro="" textlink="">
      <xdr:nvSpPr>
        <xdr:cNvPr id="478" name="テキスト ボックス 477"/>
        <xdr:cNvSpPr txBox="1"/>
      </xdr:nvSpPr>
      <xdr:spPr>
        <a:xfrm>
          <a:off x="6705111" y="1701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89013</xdr:rowOff>
    </xdr:from>
    <xdr:to>
      <xdr:col>55</xdr:col>
      <xdr:colOff>50800</xdr:colOff>
      <xdr:row>99</xdr:row>
      <xdr:rowOff>19163</xdr:rowOff>
    </xdr:to>
    <xdr:sp macro="" textlink="">
      <xdr:nvSpPr>
        <xdr:cNvPr id="484" name="楕円 483"/>
        <xdr:cNvSpPr/>
      </xdr:nvSpPr>
      <xdr:spPr>
        <a:xfrm>
          <a:off x="10426700" y="1689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62850</xdr:rowOff>
    </xdr:from>
    <xdr:ext cx="534377" cy="259045"/>
    <xdr:sp macro="" textlink="">
      <xdr:nvSpPr>
        <xdr:cNvPr id="485" name="土木費該当値テキスト"/>
        <xdr:cNvSpPr txBox="1"/>
      </xdr:nvSpPr>
      <xdr:spPr>
        <a:xfrm>
          <a:off x="10528300" y="1686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127797</xdr:rowOff>
    </xdr:from>
    <xdr:to>
      <xdr:col>50</xdr:col>
      <xdr:colOff>165100</xdr:colOff>
      <xdr:row>99</xdr:row>
      <xdr:rowOff>57947</xdr:rowOff>
    </xdr:to>
    <xdr:sp macro="" textlink="">
      <xdr:nvSpPr>
        <xdr:cNvPr id="486" name="楕円 485"/>
        <xdr:cNvSpPr/>
      </xdr:nvSpPr>
      <xdr:spPr>
        <a:xfrm>
          <a:off x="9588500" y="169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49074</xdr:rowOff>
    </xdr:from>
    <xdr:ext cx="534377" cy="259045"/>
    <xdr:sp macro="" textlink="">
      <xdr:nvSpPr>
        <xdr:cNvPr id="487" name="テキスト ボックス 486"/>
        <xdr:cNvSpPr txBox="1"/>
      </xdr:nvSpPr>
      <xdr:spPr>
        <a:xfrm>
          <a:off x="9372111" y="170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112240</xdr:rowOff>
    </xdr:from>
    <xdr:to>
      <xdr:col>46</xdr:col>
      <xdr:colOff>38100</xdr:colOff>
      <xdr:row>99</xdr:row>
      <xdr:rowOff>42390</xdr:rowOff>
    </xdr:to>
    <xdr:sp macro="" textlink="">
      <xdr:nvSpPr>
        <xdr:cNvPr id="488" name="楕円 487"/>
        <xdr:cNvSpPr/>
      </xdr:nvSpPr>
      <xdr:spPr>
        <a:xfrm>
          <a:off x="8699500" y="169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58917</xdr:rowOff>
    </xdr:from>
    <xdr:ext cx="534377" cy="259045"/>
    <xdr:sp macro="" textlink="">
      <xdr:nvSpPr>
        <xdr:cNvPr id="489" name="テキスト ボックス 488"/>
        <xdr:cNvSpPr txBox="1"/>
      </xdr:nvSpPr>
      <xdr:spPr>
        <a:xfrm>
          <a:off x="8483111" y="1668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47312</xdr:rowOff>
    </xdr:from>
    <xdr:to>
      <xdr:col>41</xdr:col>
      <xdr:colOff>101600</xdr:colOff>
      <xdr:row>98</xdr:row>
      <xdr:rowOff>148912</xdr:rowOff>
    </xdr:to>
    <xdr:sp macro="" textlink="">
      <xdr:nvSpPr>
        <xdr:cNvPr id="490" name="楕円 489"/>
        <xdr:cNvSpPr/>
      </xdr:nvSpPr>
      <xdr:spPr>
        <a:xfrm>
          <a:off x="7810500" y="168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165439</xdr:rowOff>
    </xdr:from>
    <xdr:ext cx="599010" cy="259045"/>
    <xdr:sp macro="" textlink="">
      <xdr:nvSpPr>
        <xdr:cNvPr id="491" name="テキスト ボックス 490"/>
        <xdr:cNvSpPr txBox="1"/>
      </xdr:nvSpPr>
      <xdr:spPr>
        <a:xfrm>
          <a:off x="7561795" y="1662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64503</xdr:rowOff>
    </xdr:from>
    <xdr:to>
      <xdr:col>36</xdr:col>
      <xdr:colOff>165100</xdr:colOff>
      <xdr:row>98</xdr:row>
      <xdr:rowOff>166103</xdr:rowOff>
    </xdr:to>
    <xdr:sp macro="" textlink="">
      <xdr:nvSpPr>
        <xdr:cNvPr id="492" name="楕円 491"/>
        <xdr:cNvSpPr/>
      </xdr:nvSpPr>
      <xdr:spPr>
        <a:xfrm>
          <a:off x="6921500" y="168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11180</xdr:rowOff>
    </xdr:from>
    <xdr:ext cx="534377" cy="259045"/>
    <xdr:sp macro="" textlink="">
      <xdr:nvSpPr>
        <xdr:cNvPr id="493" name="テキスト ボックス 492"/>
        <xdr:cNvSpPr txBox="1"/>
      </xdr:nvSpPr>
      <xdr:spPr>
        <a:xfrm>
          <a:off x="6705111" y="166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6" name="直線コネクタ 515"/>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7" name="消防費最小値テキスト"/>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18" name="直線コネクタ 517"/>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19" name="消防費最大値テキスト"/>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20" name="直線コネクタ 519"/>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89042</xdr:rowOff>
    </xdr:from>
    <xdr:to>
      <xdr:col>85</xdr:col>
      <xdr:colOff>127000</xdr:colOff>
      <xdr:row>36</xdr:row>
      <xdr:rowOff>8209</xdr:rowOff>
    </xdr:to>
    <xdr:cxnSp macro="">
      <xdr:nvCxnSpPr>
        <xdr:cNvPr id="521" name="直線コネクタ 520"/>
        <xdr:cNvCxnSpPr/>
      </xdr:nvCxnSpPr>
      <xdr:spPr>
        <a:xfrm flipV="1">
          <a:off x="15481300" y="6089792"/>
          <a:ext cx="8382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33128</xdr:rowOff>
    </xdr:from>
    <xdr:ext cx="534377" cy="259045"/>
    <xdr:sp macro="" textlink="">
      <xdr:nvSpPr>
        <xdr:cNvPr id="522" name="消防費平均値テキスト"/>
        <xdr:cNvSpPr txBox="1"/>
      </xdr:nvSpPr>
      <xdr:spPr>
        <a:xfrm>
          <a:off x="16370300" y="603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3" name="フローチャート: 判断 522"/>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6655</xdr:rowOff>
    </xdr:from>
    <xdr:to>
      <xdr:col>81</xdr:col>
      <xdr:colOff>50800</xdr:colOff>
      <xdr:row>36</xdr:row>
      <xdr:rowOff>8209</xdr:rowOff>
    </xdr:to>
    <xdr:cxnSp macro="">
      <xdr:nvCxnSpPr>
        <xdr:cNvPr id="524" name="直線コネクタ 523"/>
        <xdr:cNvCxnSpPr/>
      </xdr:nvCxnSpPr>
      <xdr:spPr>
        <a:xfrm>
          <a:off x="14592300" y="6178855"/>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5" name="フローチャート: 判断 524"/>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2521</xdr:rowOff>
    </xdr:from>
    <xdr:ext cx="534377" cy="259045"/>
    <xdr:sp macro="" textlink="">
      <xdr:nvSpPr>
        <xdr:cNvPr id="526" name="テキスト ボックス 525"/>
        <xdr:cNvSpPr txBox="1"/>
      </xdr:nvSpPr>
      <xdr:spPr>
        <a:xfrm>
          <a:off x="15214111" y="56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6655</xdr:rowOff>
    </xdr:from>
    <xdr:to>
      <xdr:col>76</xdr:col>
      <xdr:colOff>114300</xdr:colOff>
      <xdr:row>37</xdr:row>
      <xdr:rowOff>23251</xdr:rowOff>
    </xdr:to>
    <xdr:cxnSp macro="">
      <xdr:nvCxnSpPr>
        <xdr:cNvPr id="527" name="直線コネクタ 526"/>
        <xdr:cNvCxnSpPr/>
      </xdr:nvCxnSpPr>
      <xdr:spPr>
        <a:xfrm flipV="1">
          <a:off x="13703300" y="6178855"/>
          <a:ext cx="889000" cy="1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104125</xdr:rowOff>
    </xdr:from>
    <xdr:to>
      <xdr:col>76</xdr:col>
      <xdr:colOff>165100</xdr:colOff>
      <xdr:row>34</xdr:row>
      <xdr:rowOff>34275</xdr:rowOff>
    </xdr:to>
    <xdr:sp macro="" textlink="">
      <xdr:nvSpPr>
        <xdr:cNvPr id="528" name="フローチャート: 判断 527"/>
        <xdr:cNvSpPr/>
      </xdr:nvSpPr>
      <xdr:spPr>
        <a:xfrm>
          <a:off x="14541500" y="5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50802</xdr:rowOff>
    </xdr:from>
    <xdr:ext cx="534377" cy="259045"/>
    <xdr:sp macro="" textlink="">
      <xdr:nvSpPr>
        <xdr:cNvPr id="529" name="テキスト ボックス 528"/>
        <xdr:cNvSpPr txBox="1"/>
      </xdr:nvSpPr>
      <xdr:spPr>
        <a:xfrm>
          <a:off x="14325111" y="55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68560</xdr:rowOff>
    </xdr:from>
    <xdr:to>
      <xdr:col>71</xdr:col>
      <xdr:colOff>177800</xdr:colOff>
      <xdr:row>37</xdr:row>
      <xdr:rowOff>23251</xdr:rowOff>
    </xdr:to>
    <xdr:cxnSp macro="">
      <xdr:nvCxnSpPr>
        <xdr:cNvPr id="530" name="直線コネクタ 529"/>
        <xdr:cNvCxnSpPr/>
      </xdr:nvCxnSpPr>
      <xdr:spPr>
        <a:xfrm>
          <a:off x="12814300" y="6240760"/>
          <a:ext cx="889000" cy="1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87757</xdr:rowOff>
    </xdr:from>
    <xdr:to>
      <xdr:col>72</xdr:col>
      <xdr:colOff>38100</xdr:colOff>
      <xdr:row>34</xdr:row>
      <xdr:rowOff>17907</xdr:rowOff>
    </xdr:to>
    <xdr:sp macro="" textlink="">
      <xdr:nvSpPr>
        <xdr:cNvPr id="531" name="フローチャート: 判断 530"/>
        <xdr:cNvSpPr/>
      </xdr:nvSpPr>
      <xdr:spPr>
        <a:xfrm>
          <a:off x="13652500" y="574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34434</xdr:rowOff>
    </xdr:from>
    <xdr:ext cx="534377" cy="259045"/>
    <xdr:sp macro="" textlink="">
      <xdr:nvSpPr>
        <xdr:cNvPr id="532" name="テキスト ボックス 531"/>
        <xdr:cNvSpPr txBox="1"/>
      </xdr:nvSpPr>
      <xdr:spPr>
        <a:xfrm>
          <a:off x="13436111" y="552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88031</xdr:rowOff>
    </xdr:from>
    <xdr:to>
      <xdr:col>67</xdr:col>
      <xdr:colOff>101600</xdr:colOff>
      <xdr:row>35</xdr:row>
      <xdr:rowOff>18181</xdr:rowOff>
    </xdr:to>
    <xdr:sp macro="" textlink="">
      <xdr:nvSpPr>
        <xdr:cNvPr id="533" name="フローチャート: 判断 532"/>
        <xdr:cNvSpPr/>
      </xdr:nvSpPr>
      <xdr:spPr>
        <a:xfrm>
          <a:off x="12763500" y="591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34708</xdr:rowOff>
    </xdr:from>
    <xdr:ext cx="534377" cy="259045"/>
    <xdr:sp macro="" textlink="">
      <xdr:nvSpPr>
        <xdr:cNvPr id="534" name="テキスト ボックス 533"/>
        <xdr:cNvSpPr txBox="1"/>
      </xdr:nvSpPr>
      <xdr:spPr>
        <a:xfrm>
          <a:off x="12547111" y="569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38242</xdr:rowOff>
    </xdr:from>
    <xdr:to>
      <xdr:col>85</xdr:col>
      <xdr:colOff>177800</xdr:colOff>
      <xdr:row>35</xdr:row>
      <xdr:rowOff>139842</xdr:rowOff>
    </xdr:to>
    <xdr:sp macro="" textlink="">
      <xdr:nvSpPr>
        <xdr:cNvPr id="540" name="楕円 539"/>
        <xdr:cNvSpPr/>
      </xdr:nvSpPr>
      <xdr:spPr>
        <a:xfrm>
          <a:off x="16268700" y="603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61119</xdr:rowOff>
    </xdr:from>
    <xdr:ext cx="534377" cy="259045"/>
    <xdr:sp macro="" textlink="">
      <xdr:nvSpPr>
        <xdr:cNvPr id="541" name="消防費該当値テキスト"/>
        <xdr:cNvSpPr txBox="1"/>
      </xdr:nvSpPr>
      <xdr:spPr>
        <a:xfrm>
          <a:off x="16370300" y="589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128859</xdr:rowOff>
    </xdr:from>
    <xdr:to>
      <xdr:col>81</xdr:col>
      <xdr:colOff>101600</xdr:colOff>
      <xdr:row>36</xdr:row>
      <xdr:rowOff>59009</xdr:rowOff>
    </xdr:to>
    <xdr:sp macro="" textlink="">
      <xdr:nvSpPr>
        <xdr:cNvPr id="542" name="楕円 541"/>
        <xdr:cNvSpPr/>
      </xdr:nvSpPr>
      <xdr:spPr>
        <a:xfrm>
          <a:off x="15430500" y="612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50136</xdr:rowOff>
    </xdr:from>
    <xdr:ext cx="534377" cy="259045"/>
    <xdr:sp macro="" textlink="">
      <xdr:nvSpPr>
        <xdr:cNvPr id="543" name="テキスト ボックス 542"/>
        <xdr:cNvSpPr txBox="1"/>
      </xdr:nvSpPr>
      <xdr:spPr>
        <a:xfrm>
          <a:off x="15214111" y="62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127305</xdr:rowOff>
    </xdr:from>
    <xdr:to>
      <xdr:col>76</xdr:col>
      <xdr:colOff>165100</xdr:colOff>
      <xdr:row>36</xdr:row>
      <xdr:rowOff>57455</xdr:rowOff>
    </xdr:to>
    <xdr:sp macro="" textlink="">
      <xdr:nvSpPr>
        <xdr:cNvPr id="544" name="楕円 543"/>
        <xdr:cNvSpPr/>
      </xdr:nvSpPr>
      <xdr:spPr>
        <a:xfrm>
          <a:off x="14541500" y="61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48582</xdr:rowOff>
    </xdr:from>
    <xdr:ext cx="534377" cy="259045"/>
    <xdr:sp macro="" textlink="">
      <xdr:nvSpPr>
        <xdr:cNvPr id="545" name="テキスト ボックス 544"/>
        <xdr:cNvSpPr txBox="1"/>
      </xdr:nvSpPr>
      <xdr:spPr>
        <a:xfrm>
          <a:off x="14325111" y="62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143901</xdr:rowOff>
    </xdr:from>
    <xdr:to>
      <xdr:col>72</xdr:col>
      <xdr:colOff>38100</xdr:colOff>
      <xdr:row>37</xdr:row>
      <xdr:rowOff>74051</xdr:rowOff>
    </xdr:to>
    <xdr:sp macro="" textlink="">
      <xdr:nvSpPr>
        <xdr:cNvPr id="546" name="楕円 545"/>
        <xdr:cNvSpPr/>
      </xdr:nvSpPr>
      <xdr:spPr>
        <a:xfrm>
          <a:off x="13652500" y="631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65178</xdr:rowOff>
    </xdr:from>
    <xdr:ext cx="534377" cy="259045"/>
    <xdr:sp macro="" textlink="">
      <xdr:nvSpPr>
        <xdr:cNvPr id="547" name="テキスト ボックス 546"/>
        <xdr:cNvSpPr txBox="1"/>
      </xdr:nvSpPr>
      <xdr:spPr>
        <a:xfrm>
          <a:off x="13436111" y="640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17760</xdr:rowOff>
    </xdr:from>
    <xdr:to>
      <xdr:col>67</xdr:col>
      <xdr:colOff>101600</xdr:colOff>
      <xdr:row>36</xdr:row>
      <xdr:rowOff>119360</xdr:rowOff>
    </xdr:to>
    <xdr:sp macro="" textlink="">
      <xdr:nvSpPr>
        <xdr:cNvPr id="548" name="楕円 547"/>
        <xdr:cNvSpPr/>
      </xdr:nvSpPr>
      <xdr:spPr>
        <a:xfrm>
          <a:off x="12763500" y="61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110487</xdr:rowOff>
    </xdr:from>
    <xdr:ext cx="534377" cy="259045"/>
    <xdr:sp macro="" textlink="">
      <xdr:nvSpPr>
        <xdr:cNvPr id="549" name="テキスト ボックス 548"/>
        <xdr:cNvSpPr txBox="1"/>
      </xdr:nvSpPr>
      <xdr:spPr>
        <a:xfrm>
          <a:off x="12547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74" name="直線コネクタ 573"/>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75" name="教育費最小値テキスト"/>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76" name="直線コネクタ 575"/>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77" name="教育費最大値テキスト"/>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78" name="直線コネクタ 577"/>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148234</xdr:rowOff>
    </xdr:from>
    <xdr:to>
      <xdr:col>85</xdr:col>
      <xdr:colOff>127000</xdr:colOff>
      <xdr:row>55</xdr:row>
      <xdr:rowOff>25114</xdr:rowOff>
    </xdr:to>
    <xdr:cxnSp macro="">
      <xdr:nvCxnSpPr>
        <xdr:cNvPr id="579" name="直線コネクタ 578"/>
        <xdr:cNvCxnSpPr/>
      </xdr:nvCxnSpPr>
      <xdr:spPr>
        <a:xfrm>
          <a:off x="15481300" y="9406534"/>
          <a:ext cx="838200" cy="4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124992</xdr:rowOff>
    </xdr:from>
    <xdr:ext cx="534377" cy="259045"/>
    <xdr:sp macro="" textlink="">
      <xdr:nvSpPr>
        <xdr:cNvPr id="580" name="教育費平均値テキスト"/>
        <xdr:cNvSpPr txBox="1"/>
      </xdr:nvSpPr>
      <xdr:spPr>
        <a:xfrm>
          <a:off x="16370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81" name="フローチャート: 判断 580"/>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74320</xdr:rowOff>
    </xdr:from>
    <xdr:to>
      <xdr:col>81</xdr:col>
      <xdr:colOff>50800</xdr:colOff>
      <xdr:row>54</xdr:row>
      <xdr:rowOff>148234</xdr:rowOff>
    </xdr:to>
    <xdr:cxnSp macro="">
      <xdr:nvCxnSpPr>
        <xdr:cNvPr id="582" name="直線コネクタ 581"/>
        <xdr:cNvCxnSpPr/>
      </xdr:nvCxnSpPr>
      <xdr:spPr>
        <a:xfrm>
          <a:off x="14592300" y="9332620"/>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83" name="フローチャート: 判断 582"/>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43952</xdr:rowOff>
    </xdr:from>
    <xdr:ext cx="534377" cy="259045"/>
    <xdr:sp macro="" textlink="">
      <xdr:nvSpPr>
        <xdr:cNvPr id="584" name="テキスト ボックス 583"/>
        <xdr:cNvSpPr txBox="1"/>
      </xdr:nvSpPr>
      <xdr:spPr>
        <a:xfrm>
          <a:off x="15214111" y="94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101600</xdr:rowOff>
    </xdr:from>
    <xdr:to>
      <xdr:col>76</xdr:col>
      <xdr:colOff>114300</xdr:colOff>
      <xdr:row>54</xdr:row>
      <xdr:rowOff>74320</xdr:rowOff>
    </xdr:to>
    <xdr:cxnSp macro="">
      <xdr:nvCxnSpPr>
        <xdr:cNvPr id="585" name="直線コネクタ 584"/>
        <xdr:cNvCxnSpPr/>
      </xdr:nvCxnSpPr>
      <xdr:spPr>
        <a:xfrm>
          <a:off x="13703300" y="9188450"/>
          <a:ext cx="889000" cy="1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64954</xdr:rowOff>
    </xdr:from>
    <xdr:to>
      <xdr:col>76</xdr:col>
      <xdr:colOff>165100</xdr:colOff>
      <xdr:row>54</xdr:row>
      <xdr:rowOff>166554</xdr:rowOff>
    </xdr:to>
    <xdr:sp macro="" textlink="">
      <xdr:nvSpPr>
        <xdr:cNvPr id="586" name="フローチャート: 判断 585"/>
        <xdr:cNvSpPr/>
      </xdr:nvSpPr>
      <xdr:spPr>
        <a:xfrm>
          <a:off x="14541500" y="93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157681</xdr:rowOff>
    </xdr:from>
    <xdr:ext cx="534377" cy="259045"/>
    <xdr:sp macro="" textlink="">
      <xdr:nvSpPr>
        <xdr:cNvPr id="587" name="テキスト ボックス 586"/>
        <xdr:cNvSpPr txBox="1"/>
      </xdr:nvSpPr>
      <xdr:spPr>
        <a:xfrm>
          <a:off x="14325111" y="94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46851</xdr:rowOff>
    </xdr:from>
    <xdr:to>
      <xdr:col>71</xdr:col>
      <xdr:colOff>177800</xdr:colOff>
      <xdr:row>53</xdr:row>
      <xdr:rowOff>101600</xdr:rowOff>
    </xdr:to>
    <xdr:cxnSp macro="">
      <xdr:nvCxnSpPr>
        <xdr:cNvPr id="588" name="直線コネクタ 587"/>
        <xdr:cNvCxnSpPr/>
      </xdr:nvCxnSpPr>
      <xdr:spPr>
        <a:xfrm>
          <a:off x="12814300" y="8962251"/>
          <a:ext cx="889000" cy="2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279</xdr:rowOff>
    </xdr:from>
    <xdr:to>
      <xdr:col>72</xdr:col>
      <xdr:colOff>38100</xdr:colOff>
      <xdr:row>54</xdr:row>
      <xdr:rowOff>101879</xdr:rowOff>
    </xdr:to>
    <xdr:sp macro="" textlink="">
      <xdr:nvSpPr>
        <xdr:cNvPr id="589" name="フローチャート: 判断 588"/>
        <xdr:cNvSpPr/>
      </xdr:nvSpPr>
      <xdr:spPr>
        <a:xfrm>
          <a:off x="13652500" y="925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93006</xdr:rowOff>
    </xdr:from>
    <xdr:ext cx="534377" cy="259045"/>
    <xdr:sp macro="" textlink="">
      <xdr:nvSpPr>
        <xdr:cNvPr id="590" name="テキスト ボックス 589"/>
        <xdr:cNvSpPr txBox="1"/>
      </xdr:nvSpPr>
      <xdr:spPr>
        <a:xfrm>
          <a:off x="13436111" y="935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42342</xdr:rowOff>
    </xdr:from>
    <xdr:to>
      <xdr:col>67</xdr:col>
      <xdr:colOff>101600</xdr:colOff>
      <xdr:row>53</xdr:row>
      <xdr:rowOff>143942</xdr:rowOff>
    </xdr:to>
    <xdr:sp macro="" textlink="">
      <xdr:nvSpPr>
        <xdr:cNvPr id="591" name="フローチャート: 判断 590"/>
        <xdr:cNvSpPr/>
      </xdr:nvSpPr>
      <xdr:spPr>
        <a:xfrm>
          <a:off x="12763500" y="912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135069</xdr:rowOff>
    </xdr:from>
    <xdr:ext cx="534377" cy="259045"/>
    <xdr:sp macro="" textlink="">
      <xdr:nvSpPr>
        <xdr:cNvPr id="592" name="テキスト ボックス 591"/>
        <xdr:cNvSpPr txBox="1"/>
      </xdr:nvSpPr>
      <xdr:spPr>
        <a:xfrm>
          <a:off x="12547111" y="922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145764</xdr:rowOff>
    </xdr:from>
    <xdr:to>
      <xdr:col>85</xdr:col>
      <xdr:colOff>177800</xdr:colOff>
      <xdr:row>55</xdr:row>
      <xdr:rowOff>75914</xdr:rowOff>
    </xdr:to>
    <xdr:sp macro="" textlink="">
      <xdr:nvSpPr>
        <xdr:cNvPr id="598" name="楕円 597"/>
        <xdr:cNvSpPr/>
      </xdr:nvSpPr>
      <xdr:spPr>
        <a:xfrm>
          <a:off x="16268700" y="94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168641</xdr:rowOff>
    </xdr:from>
    <xdr:ext cx="534377" cy="259045"/>
    <xdr:sp macro="" textlink="">
      <xdr:nvSpPr>
        <xdr:cNvPr id="599" name="教育費該当値テキスト"/>
        <xdr:cNvSpPr txBox="1"/>
      </xdr:nvSpPr>
      <xdr:spPr>
        <a:xfrm>
          <a:off x="16370300" y="92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97434</xdr:rowOff>
    </xdr:from>
    <xdr:to>
      <xdr:col>81</xdr:col>
      <xdr:colOff>101600</xdr:colOff>
      <xdr:row>55</xdr:row>
      <xdr:rowOff>27584</xdr:rowOff>
    </xdr:to>
    <xdr:sp macro="" textlink="">
      <xdr:nvSpPr>
        <xdr:cNvPr id="600" name="楕円 599"/>
        <xdr:cNvSpPr/>
      </xdr:nvSpPr>
      <xdr:spPr>
        <a:xfrm>
          <a:off x="15430500" y="93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44111</xdr:rowOff>
    </xdr:from>
    <xdr:ext cx="534377" cy="259045"/>
    <xdr:sp macro="" textlink="">
      <xdr:nvSpPr>
        <xdr:cNvPr id="601" name="テキスト ボックス 600"/>
        <xdr:cNvSpPr txBox="1"/>
      </xdr:nvSpPr>
      <xdr:spPr>
        <a:xfrm>
          <a:off x="15214111" y="91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23520</xdr:rowOff>
    </xdr:from>
    <xdr:to>
      <xdr:col>76</xdr:col>
      <xdr:colOff>165100</xdr:colOff>
      <xdr:row>54</xdr:row>
      <xdr:rowOff>125120</xdr:rowOff>
    </xdr:to>
    <xdr:sp macro="" textlink="">
      <xdr:nvSpPr>
        <xdr:cNvPr id="602" name="楕円 601"/>
        <xdr:cNvSpPr/>
      </xdr:nvSpPr>
      <xdr:spPr>
        <a:xfrm>
          <a:off x="14541500" y="92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141647</xdr:rowOff>
    </xdr:from>
    <xdr:ext cx="534377" cy="259045"/>
    <xdr:sp macro="" textlink="">
      <xdr:nvSpPr>
        <xdr:cNvPr id="603" name="テキスト ボックス 602"/>
        <xdr:cNvSpPr txBox="1"/>
      </xdr:nvSpPr>
      <xdr:spPr>
        <a:xfrm>
          <a:off x="14325111" y="90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50800</xdr:rowOff>
    </xdr:from>
    <xdr:to>
      <xdr:col>72</xdr:col>
      <xdr:colOff>38100</xdr:colOff>
      <xdr:row>53</xdr:row>
      <xdr:rowOff>152400</xdr:rowOff>
    </xdr:to>
    <xdr:sp macro="" textlink="">
      <xdr:nvSpPr>
        <xdr:cNvPr id="604" name="楕円 603"/>
        <xdr:cNvSpPr/>
      </xdr:nvSpPr>
      <xdr:spPr>
        <a:xfrm>
          <a:off x="13652500" y="91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168927</xdr:rowOff>
    </xdr:from>
    <xdr:ext cx="534377" cy="259045"/>
    <xdr:sp macro="" textlink="">
      <xdr:nvSpPr>
        <xdr:cNvPr id="605" name="テキスト ボックス 604"/>
        <xdr:cNvSpPr txBox="1"/>
      </xdr:nvSpPr>
      <xdr:spPr>
        <a:xfrm>
          <a:off x="13436111" y="89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167501</xdr:rowOff>
    </xdr:from>
    <xdr:to>
      <xdr:col>67</xdr:col>
      <xdr:colOff>101600</xdr:colOff>
      <xdr:row>52</xdr:row>
      <xdr:rowOff>97651</xdr:rowOff>
    </xdr:to>
    <xdr:sp macro="" textlink="">
      <xdr:nvSpPr>
        <xdr:cNvPr id="606" name="楕円 605"/>
        <xdr:cNvSpPr/>
      </xdr:nvSpPr>
      <xdr:spPr>
        <a:xfrm>
          <a:off x="12763500" y="89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114178</xdr:rowOff>
    </xdr:from>
    <xdr:ext cx="534377" cy="259045"/>
    <xdr:sp macro="" textlink="">
      <xdr:nvSpPr>
        <xdr:cNvPr id="607" name="テキスト ボックス 606"/>
        <xdr:cNvSpPr txBox="1"/>
      </xdr:nvSpPr>
      <xdr:spPr>
        <a:xfrm>
          <a:off x="12547111" y="868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1" name="直線コネクタ 630"/>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4"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5" name="直線コネクタ 634"/>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7"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38" name="フローチャート: 判断 637"/>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0" name="フローチャート: 判断 639"/>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1" name="テキスト ボックス 640"/>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83414</xdr:rowOff>
    </xdr:from>
    <xdr:to>
      <xdr:col>76</xdr:col>
      <xdr:colOff>165100</xdr:colOff>
      <xdr:row>79</xdr:row>
      <xdr:rowOff>13564</xdr:rowOff>
    </xdr:to>
    <xdr:sp macro="" textlink="">
      <xdr:nvSpPr>
        <xdr:cNvPr id="643" name="フローチャート: 判断 642"/>
        <xdr:cNvSpPr/>
      </xdr:nvSpPr>
      <xdr:spPr>
        <a:xfrm>
          <a:off x="145415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30091</xdr:rowOff>
    </xdr:from>
    <xdr:ext cx="469744" cy="259045"/>
    <xdr:sp macro="" textlink="">
      <xdr:nvSpPr>
        <xdr:cNvPr id="644" name="テキスト ボックス 643"/>
        <xdr:cNvSpPr txBox="1"/>
      </xdr:nvSpPr>
      <xdr:spPr>
        <a:xfrm>
          <a:off x="14357428" y="132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6655</xdr:rowOff>
    </xdr:from>
    <xdr:to>
      <xdr:col>71</xdr:col>
      <xdr:colOff>177800</xdr:colOff>
      <xdr:row>79</xdr:row>
      <xdr:rowOff>44450</xdr:rowOff>
    </xdr:to>
    <xdr:cxnSp macro="">
      <xdr:nvCxnSpPr>
        <xdr:cNvPr id="645" name="直線コネクタ 644"/>
        <xdr:cNvCxnSpPr/>
      </xdr:nvCxnSpPr>
      <xdr:spPr>
        <a:xfrm>
          <a:off x="12814300" y="13551205"/>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19405</xdr:rowOff>
    </xdr:from>
    <xdr:to>
      <xdr:col>72</xdr:col>
      <xdr:colOff>38100</xdr:colOff>
      <xdr:row>78</xdr:row>
      <xdr:rowOff>121005</xdr:rowOff>
    </xdr:to>
    <xdr:sp macro="" textlink="">
      <xdr:nvSpPr>
        <xdr:cNvPr id="646" name="フローチャート: 判断 645"/>
        <xdr:cNvSpPr/>
      </xdr:nvSpPr>
      <xdr:spPr>
        <a:xfrm>
          <a:off x="13652500" y="133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137532</xdr:rowOff>
    </xdr:from>
    <xdr:ext cx="469744" cy="259045"/>
    <xdr:sp macro="" textlink="">
      <xdr:nvSpPr>
        <xdr:cNvPr id="647" name="テキスト ボックス 646"/>
        <xdr:cNvSpPr txBox="1"/>
      </xdr:nvSpPr>
      <xdr:spPr>
        <a:xfrm>
          <a:off x="13468428" y="131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26606</xdr:rowOff>
    </xdr:from>
    <xdr:to>
      <xdr:col>67</xdr:col>
      <xdr:colOff>101600</xdr:colOff>
      <xdr:row>78</xdr:row>
      <xdr:rowOff>128206</xdr:rowOff>
    </xdr:to>
    <xdr:sp macro="" textlink="">
      <xdr:nvSpPr>
        <xdr:cNvPr id="648" name="フローチャート: 判断 647"/>
        <xdr:cNvSpPr/>
      </xdr:nvSpPr>
      <xdr:spPr>
        <a:xfrm>
          <a:off x="12763500" y="133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144733</xdr:rowOff>
    </xdr:from>
    <xdr:ext cx="469744" cy="259045"/>
    <xdr:sp macro="" textlink="">
      <xdr:nvSpPr>
        <xdr:cNvPr id="649" name="テキスト ボックス 648"/>
        <xdr:cNvSpPr txBox="1"/>
      </xdr:nvSpPr>
      <xdr:spPr>
        <a:xfrm>
          <a:off x="12579428" y="1317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127305</xdr:rowOff>
    </xdr:from>
    <xdr:to>
      <xdr:col>67</xdr:col>
      <xdr:colOff>101600</xdr:colOff>
      <xdr:row>79</xdr:row>
      <xdr:rowOff>57455</xdr:rowOff>
    </xdr:to>
    <xdr:sp macro="" textlink="">
      <xdr:nvSpPr>
        <xdr:cNvPr id="663" name="楕円 662"/>
        <xdr:cNvSpPr/>
      </xdr:nvSpPr>
      <xdr:spPr>
        <a:xfrm>
          <a:off x="12763500" y="135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48582</xdr:rowOff>
    </xdr:from>
    <xdr:ext cx="469744" cy="259045"/>
    <xdr:sp macro="" textlink="">
      <xdr:nvSpPr>
        <xdr:cNvPr id="664" name="テキスト ボックス 663"/>
        <xdr:cNvSpPr txBox="1"/>
      </xdr:nvSpPr>
      <xdr:spPr>
        <a:xfrm>
          <a:off x="12579428" y="1359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3" name="テキスト ボックス 68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7" name="直線コネクタ 686"/>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88"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89" name="直線コネクタ 688"/>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0"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1" name="直線コネクタ 690"/>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55896</xdr:rowOff>
    </xdr:from>
    <xdr:to>
      <xdr:col>85</xdr:col>
      <xdr:colOff>127000</xdr:colOff>
      <xdr:row>95</xdr:row>
      <xdr:rowOff>55987</xdr:rowOff>
    </xdr:to>
    <xdr:cxnSp macro="">
      <xdr:nvCxnSpPr>
        <xdr:cNvPr id="692" name="直線コネクタ 691"/>
        <xdr:cNvCxnSpPr/>
      </xdr:nvCxnSpPr>
      <xdr:spPr>
        <a:xfrm>
          <a:off x="15481300" y="1634364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33997</xdr:rowOff>
    </xdr:from>
    <xdr:ext cx="534377" cy="259045"/>
    <xdr:sp macro="" textlink="">
      <xdr:nvSpPr>
        <xdr:cNvPr id="693" name="公債費平均値テキスト"/>
        <xdr:cNvSpPr txBox="1"/>
      </xdr:nvSpPr>
      <xdr:spPr>
        <a:xfrm>
          <a:off x="16370300" y="1649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4" name="フローチャート: 判断 693"/>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157652</xdr:rowOff>
    </xdr:from>
    <xdr:to>
      <xdr:col>81</xdr:col>
      <xdr:colOff>50800</xdr:colOff>
      <xdr:row>95</xdr:row>
      <xdr:rowOff>55896</xdr:rowOff>
    </xdr:to>
    <xdr:cxnSp macro="">
      <xdr:nvCxnSpPr>
        <xdr:cNvPr id="695" name="直線コネクタ 694"/>
        <xdr:cNvCxnSpPr/>
      </xdr:nvCxnSpPr>
      <xdr:spPr>
        <a:xfrm>
          <a:off x="14592300" y="16273952"/>
          <a:ext cx="889000" cy="6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6" name="フローチャート: 判断 695"/>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147871</xdr:rowOff>
    </xdr:from>
    <xdr:ext cx="534377" cy="259045"/>
    <xdr:sp macro="" textlink="">
      <xdr:nvSpPr>
        <xdr:cNvPr id="697" name="テキスト ボックス 696"/>
        <xdr:cNvSpPr txBox="1"/>
      </xdr:nvSpPr>
      <xdr:spPr>
        <a:xfrm>
          <a:off x="15214111"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131273</xdr:rowOff>
    </xdr:from>
    <xdr:to>
      <xdr:col>76</xdr:col>
      <xdr:colOff>114300</xdr:colOff>
      <xdr:row>94</xdr:row>
      <xdr:rowOff>157652</xdr:rowOff>
    </xdr:to>
    <xdr:cxnSp macro="">
      <xdr:nvCxnSpPr>
        <xdr:cNvPr id="698" name="直線コネクタ 697"/>
        <xdr:cNvCxnSpPr/>
      </xdr:nvCxnSpPr>
      <xdr:spPr>
        <a:xfrm>
          <a:off x="13703300" y="16076123"/>
          <a:ext cx="889000" cy="19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13294</xdr:rowOff>
    </xdr:from>
    <xdr:to>
      <xdr:col>76</xdr:col>
      <xdr:colOff>165100</xdr:colOff>
      <xdr:row>94</xdr:row>
      <xdr:rowOff>114894</xdr:rowOff>
    </xdr:to>
    <xdr:sp macro="" textlink="">
      <xdr:nvSpPr>
        <xdr:cNvPr id="699" name="フローチャート: 判断 698"/>
        <xdr:cNvSpPr/>
      </xdr:nvSpPr>
      <xdr:spPr>
        <a:xfrm>
          <a:off x="14541500" y="1612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131421</xdr:rowOff>
    </xdr:from>
    <xdr:ext cx="534377" cy="259045"/>
    <xdr:sp macro="" textlink="">
      <xdr:nvSpPr>
        <xdr:cNvPr id="700" name="テキスト ボックス 699"/>
        <xdr:cNvSpPr txBox="1"/>
      </xdr:nvSpPr>
      <xdr:spPr>
        <a:xfrm>
          <a:off x="14325111" y="1590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51659</xdr:rowOff>
    </xdr:from>
    <xdr:to>
      <xdr:col>71</xdr:col>
      <xdr:colOff>177800</xdr:colOff>
      <xdr:row>93</xdr:row>
      <xdr:rowOff>131273</xdr:rowOff>
    </xdr:to>
    <xdr:cxnSp macro="">
      <xdr:nvCxnSpPr>
        <xdr:cNvPr id="701" name="直線コネクタ 700"/>
        <xdr:cNvCxnSpPr/>
      </xdr:nvCxnSpPr>
      <xdr:spPr>
        <a:xfrm>
          <a:off x="12814300" y="15996509"/>
          <a:ext cx="889000" cy="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162616</xdr:rowOff>
    </xdr:from>
    <xdr:to>
      <xdr:col>72</xdr:col>
      <xdr:colOff>38100</xdr:colOff>
      <xdr:row>94</xdr:row>
      <xdr:rowOff>92766</xdr:rowOff>
    </xdr:to>
    <xdr:sp macro="" textlink="">
      <xdr:nvSpPr>
        <xdr:cNvPr id="702" name="フローチャート: 判断 701"/>
        <xdr:cNvSpPr/>
      </xdr:nvSpPr>
      <xdr:spPr>
        <a:xfrm>
          <a:off x="13652500" y="1610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83893</xdr:rowOff>
    </xdr:from>
    <xdr:ext cx="534377" cy="259045"/>
    <xdr:sp macro="" textlink="">
      <xdr:nvSpPr>
        <xdr:cNvPr id="703" name="テキスト ボックス 702"/>
        <xdr:cNvSpPr txBox="1"/>
      </xdr:nvSpPr>
      <xdr:spPr>
        <a:xfrm>
          <a:off x="13436111" y="1620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139787</xdr:rowOff>
    </xdr:from>
    <xdr:to>
      <xdr:col>67</xdr:col>
      <xdr:colOff>101600</xdr:colOff>
      <xdr:row>94</xdr:row>
      <xdr:rowOff>69937</xdr:rowOff>
    </xdr:to>
    <xdr:sp macro="" textlink="">
      <xdr:nvSpPr>
        <xdr:cNvPr id="704" name="フローチャート: 判断 703"/>
        <xdr:cNvSpPr/>
      </xdr:nvSpPr>
      <xdr:spPr>
        <a:xfrm>
          <a:off x="12763500" y="1608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61064</xdr:rowOff>
    </xdr:from>
    <xdr:ext cx="534377" cy="259045"/>
    <xdr:sp macro="" textlink="">
      <xdr:nvSpPr>
        <xdr:cNvPr id="705" name="テキスト ボックス 704"/>
        <xdr:cNvSpPr txBox="1"/>
      </xdr:nvSpPr>
      <xdr:spPr>
        <a:xfrm>
          <a:off x="12547111" y="161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5187</xdr:rowOff>
    </xdr:from>
    <xdr:to>
      <xdr:col>85</xdr:col>
      <xdr:colOff>177800</xdr:colOff>
      <xdr:row>95</xdr:row>
      <xdr:rowOff>106787</xdr:rowOff>
    </xdr:to>
    <xdr:sp macro="" textlink="">
      <xdr:nvSpPr>
        <xdr:cNvPr id="711" name="楕円 710"/>
        <xdr:cNvSpPr/>
      </xdr:nvSpPr>
      <xdr:spPr>
        <a:xfrm>
          <a:off x="16268700" y="162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28064</xdr:rowOff>
    </xdr:from>
    <xdr:ext cx="534377" cy="259045"/>
    <xdr:sp macro="" textlink="">
      <xdr:nvSpPr>
        <xdr:cNvPr id="712" name="公債費該当値テキスト"/>
        <xdr:cNvSpPr txBox="1"/>
      </xdr:nvSpPr>
      <xdr:spPr>
        <a:xfrm>
          <a:off x="16370300" y="1614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5096</xdr:rowOff>
    </xdr:from>
    <xdr:to>
      <xdr:col>81</xdr:col>
      <xdr:colOff>101600</xdr:colOff>
      <xdr:row>95</xdr:row>
      <xdr:rowOff>106696</xdr:rowOff>
    </xdr:to>
    <xdr:sp macro="" textlink="">
      <xdr:nvSpPr>
        <xdr:cNvPr id="713" name="楕円 712"/>
        <xdr:cNvSpPr/>
      </xdr:nvSpPr>
      <xdr:spPr>
        <a:xfrm>
          <a:off x="15430500" y="162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123223</xdr:rowOff>
    </xdr:from>
    <xdr:ext cx="534377" cy="259045"/>
    <xdr:sp macro="" textlink="">
      <xdr:nvSpPr>
        <xdr:cNvPr id="714" name="テキスト ボックス 713"/>
        <xdr:cNvSpPr txBox="1"/>
      </xdr:nvSpPr>
      <xdr:spPr>
        <a:xfrm>
          <a:off x="15214111" y="1606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106852</xdr:rowOff>
    </xdr:from>
    <xdr:to>
      <xdr:col>76</xdr:col>
      <xdr:colOff>165100</xdr:colOff>
      <xdr:row>95</xdr:row>
      <xdr:rowOff>37002</xdr:rowOff>
    </xdr:to>
    <xdr:sp macro="" textlink="">
      <xdr:nvSpPr>
        <xdr:cNvPr id="715" name="楕円 714"/>
        <xdr:cNvSpPr/>
      </xdr:nvSpPr>
      <xdr:spPr>
        <a:xfrm>
          <a:off x="14541500" y="1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28129</xdr:rowOff>
    </xdr:from>
    <xdr:ext cx="534377" cy="259045"/>
    <xdr:sp macro="" textlink="">
      <xdr:nvSpPr>
        <xdr:cNvPr id="716" name="テキスト ボックス 715"/>
        <xdr:cNvSpPr txBox="1"/>
      </xdr:nvSpPr>
      <xdr:spPr>
        <a:xfrm>
          <a:off x="14325111" y="163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80473</xdr:rowOff>
    </xdr:from>
    <xdr:to>
      <xdr:col>72</xdr:col>
      <xdr:colOff>38100</xdr:colOff>
      <xdr:row>94</xdr:row>
      <xdr:rowOff>10623</xdr:rowOff>
    </xdr:to>
    <xdr:sp macro="" textlink="">
      <xdr:nvSpPr>
        <xdr:cNvPr id="717" name="楕円 716"/>
        <xdr:cNvSpPr/>
      </xdr:nvSpPr>
      <xdr:spPr>
        <a:xfrm>
          <a:off x="13652500" y="160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27150</xdr:rowOff>
    </xdr:from>
    <xdr:ext cx="534377" cy="259045"/>
    <xdr:sp macro="" textlink="">
      <xdr:nvSpPr>
        <xdr:cNvPr id="718" name="テキスト ボックス 717"/>
        <xdr:cNvSpPr txBox="1"/>
      </xdr:nvSpPr>
      <xdr:spPr>
        <a:xfrm>
          <a:off x="13436111" y="158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859</xdr:rowOff>
    </xdr:from>
    <xdr:to>
      <xdr:col>67</xdr:col>
      <xdr:colOff>101600</xdr:colOff>
      <xdr:row>93</xdr:row>
      <xdr:rowOff>102459</xdr:rowOff>
    </xdr:to>
    <xdr:sp macro="" textlink="">
      <xdr:nvSpPr>
        <xdr:cNvPr id="719" name="楕円 718"/>
        <xdr:cNvSpPr/>
      </xdr:nvSpPr>
      <xdr:spPr>
        <a:xfrm>
          <a:off x="12763500" y="159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118986</xdr:rowOff>
    </xdr:from>
    <xdr:ext cx="534377" cy="259045"/>
    <xdr:sp macro="" textlink="">
      <xdr:nvSpPr>
        <xdr:cNvPr id="720" name="テキスト ボックス 719"/>
        <xdr:cNvSpPr txBox="1"/>
      </xdr:nvSpPr>
      <xdr:spPr>
        <a:xfrm>
          <a:off x="12547111" y="1572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4" name="直線コネクタ 743"/>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5"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7"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48" name="直線コネクタ 747"/>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0"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1" name="フローチャート: 判断 750"/>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3" name="フローチャート: 判断 752"/>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4" name="テキスト ボックス 753"/>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6" name="フローチャート: 判断 755"/>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109720</xdr:rowOff>
    </xdr:from>
    <xdr:ext cx="313932" cy="259045"/>
    <xdr:sp macro="" textlink="">
      <xdr:nvSpPr>
        <xdr:cNvPr id="757" name="テキスト ボックス 756"/>
        <xdr:cNvSpPr txBox="1"/>
      </xdr:nvSpPr>
      <xdr:spPr>
        <a:xfrm>
          <a:off x="20277333" y="6453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161671</xdr:rowOff>
    </xdr:from>
    <xdr:to>
      <xdr:col>102</xdr:col>
      <xdr:colOff>165100</xdr:colOff>
      <xdr:row>39</xdr:row>
      <xdr:rowOff>91821</xdr:rowOff>
    </xdr:to>
    <xdr:sp macro="" textlink="">
      <xdr:nvSpPr>
        <xdr:cNvPr id="759" name="フローチャート: 判断 758"/>
        <xdr:cNvSpPr/>
      </xdr:nvSpPr>
      <xdr:spPr>
        <a:xfrm>
          <a:off x="19494500" y="667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108348</xdr:rowOff>
    </xdr:from>
    <xdr:ext cx="313932" cy="259045"/>
    <xdr:sp macro="" textlink="">
      <xdr:nvSpPr>
        <xdr:cNvPr id="760" name="テキスト ボックス 759"/>
        <xdr:cNvSpPr txBox="1"/>
      </xdr:nvSpPr>
      <xdr:spPr>
        <a:xfrm>
          <a:off x="19388333" y="645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141783</xdr:rowOff>
    </xdr:from>
    <xdr:to>
      <xdr:col>98</xdr:col>
      <xdr:colOff>38100</xdr:colOff>
      <xdr:row>39</xdr:row>
      <xdr:rowOff>71933</xdr:rowOff>
    </xdr:to>
    <xdr:sp macro="" textlink="">
      <xdr:nvSpPr>
        <xdr:cNvPr id="761" name="フローチャート: 判断 760"/>
        <xdr:cNvSpPr/>
      </xdr:nvSpPr>
      <xdr:spPr>
        <a:xfrm>
          <a:off x="18605500" y="66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88460</xdr:rowOff>
    </xdr:from>
    <xdr:ext cx="378565" cy="259045"/>
    <xdr:sp macro="" textlink="">
      <xdr:nvSpPr>
        <xdr:cNvPr id="762" name="テキスト ボックス 761"/>
        <xdr:cNvSpPr txBox="1"/>
      </xdr:nvSpPr>
      <xdr:spPr>
        <a:xfrm>
          <a:off x="18467017" y="643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69"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民生費は、住民一人あたり</a:t>
          </a:r>
          <a:r>
            <a:rPr kumimoji="1" lang="en-US" altLang="ja-JP" sz="1100">
              <a:solidFill>
                <a:schemeClr val="dk1"/>
              </a:solidFill>
              <a:effectLst/>
              <a:latin typeface="+mn-lt"/>
              <a:ea typeface="+mn-ea"/>
              <a:cs typeface="+mn-cs"/>
            </a:rPr>
            <a:t>137,793</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年々、増加している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年度まで継続して類似団体の平均を大きく下回っていたが、平成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類似団体区分の変更もあり、平均的な値となっている。衛生費は住民一人あたり</a:t>
          </a:r>
          <a:r>
            <a:rPr kumimoji="1" lang="en-US" altLang="ja-JP" sz="1100">
              <a:solidFill>
                <a:schemeClr val="dk1"/>
              </a:solidFill>
              <a:effectLst/>
              <a:latin typeface="+mn-lt"/>
              <a:ea typeface="+mn-ea"/>
              <a:cs typeface="+mn-cs"/>
            </a:rPr>
            <a:t>27,442</a:t>
          </a:r>
          <a:r>
            <a:rPr kumimoji="1" lang="ja-JP" altLang="ja-JP" sz="1100">
              <a:solidFill>
                <a:schemeClr val="dk1"/>
              </a:solidFill>
              <a:effectLst/>
              <a:latin typeface="+mn-lt"/>
              <a:ea typeface="+mn-ea"/>
              <a:cs typeface="+mn-cs"/>
            </a:rPr>
            <a:t>円、商工費は住民一人あたり</a:t>
          </a:r>
          <a:r>
            <a:rPr kumimoji="1" lang="en-US" altLang="ja-JP" sz="1100">
              <a:solidFill>
                <a:schemeClr val="dk1"/>
              </a:solidFill>
              <a:effectLst/>
              <a:latin typeface="+mn-lt"/>
              <a:ea typeface="+mn-ea"/>
              <a:cs typeface="+mn-cs"/>
            </a:rPr>
            <a:t>4,763</a:t>
          </a:r>
          <a:r>
            <a:rPr kumimoji="1" lang="ja-JP" altLang="ja-JP" sz="1100">
              <a:solidFill>
                <a:schemeClr val="dk1"/>
              </a:solidFill>
              <a:effectLst/>
              <a:latin typeface="+mn-lt"/>
              <a:ea typeface="+mn-ea"/>
              <a:cs typeface="+mn-cs"/>
            </a:rPr>
            <a:t>円となっている。いずれも類似団体の平均を大きく下回っている。公債費は、住民一人あたり</a:t>
          </a:r>
          <a:r>
            <a:rPr kumimoji="1" lang="en-US" altLang="ja-JP" sz="1100">
              <a:solidFill>
                <a:schemeClr val="dk1"/>
              </a:solidFill>
              <a:effectLst/>
              <a:latin typeface="+mn-lt"/>
              <a:ea typeface="+mn-ea"/>
              <a:cs typeface="+mn-cs"/>
            </a:rPr>
            <a:t>69,243</a:t>
          </a:r>
          <a:r>
            <a:rPr kumimoji="1" lang="ja-JP" altLang="ja-JP" sz="1100">
              <a:solidFill>
                <a:schemeClr val="dk1"/>
              </a:solidFill>
              <a:effectLst/>
              <a:latin typeface="+mn-lt"/>
              <a:ea typeface="+mn-ea"/>
              <a:cs typeface="+mn-cs"/>
            </a:rPr>
            <a:t>円となっている。これは類似団体の平均を上回っている。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2,235</a:t>
          </a:r>
          <a:r>
            <a:rPr kumimoji="1" lang="ja-JP" altLang="ja-JP" sz="1100">
              <a:solidFill>
                <a:schemeClr val="dk1"/>
              </a:solidFill>
              <a:effectLst/>
              <a:latin typeface="+mn-lt"/>
              <a:ea typeface="+mn-ea"/>
              <a:cs typeface="+mn-cs"/>
            </a:rPr>
            <a:t>百万円、標準財政規模比で</a:t>
          </a:r>
          <a:r>
            <a:rPr kumimoji="1" lang="en-US" altLang="ja-JP" sz="1100">
              <a:solidFill>
                <a:schemeClr val="dk1"/>
              </a:solidFill>
              <a:effectLst/>
              <a:latin typeface="+mn-lt"/>
              <a:ea typeface="+mn-ea"/>
              <a:cs typeface="+mn-cs"/>
            </a:rPr>
            <a:t>42.23</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した。また、実質収支は黒字、実質単年度収支は赤字となっている。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特別会計については、全ての会計で黒字を維持しており、連結実質赤字比率は生じていない。今後も黒字を維持するとともに、一般会計からの法定外に係る繰出の抑制を図りながら健全経営に努めていく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実質公債費比率の分子構造については、圧倒的に元利償還金が多い。元利償還金は、毎年減少している。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将来負担比率の分子構造についても、実質公債費比率と同様に一般会計等に係る地方債と公営企業債等繰入が大きな割合を占めている。</a:t>
          </a:r>
          <a:endParaRPr lang="ja-JP" altLang="ja-JP" sz="1400">
            <a:effectLst/>
          </a:endParaRPr>
        </a:p>
        <a:p>
          <a:r>
            <a:rPr kumimoji="1" lang="ja-JP" altLang="ja-JP" sz="1100">
              <a:solidFill>
                <a:schemeClr val="dk1"/>
              </a:solidFill>
              <a:effectLst/>
              <a:latin typeface="+mn-lt"/>
              <a:ea typeface="+mn-ea"/>
              <a:cs typeface="+mn-cs"/>
            </a:rPr>
            <a:t>このうち、一般会計等の地方債の残高については、繰上償還の実施により、平成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年度末には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億円の大台を下回っている。</a:t>
          </a:r>
          <a:endParaRPr lang="ja-JP" altLang="ja-JP" sz="1400">
            <a:effectLst/>
          </a:endParaRPr>
        </a:p>
        <a:p>
          <a:r>
            <a:rPr kumimoji="1" lang="ja-JP" altLang="ja-JP" sz="1100">
              <a:solidFill>
                <a:schemeClr val="dk1"/>
              </a:solidFill>
              <a:effectLst/>
              <a:latin typeface="+mn-lt"/>
              <a:ea typeface="+mn-ea"/>
              <a:cs typeface="+mn-cs"/>
            </a:rPr>
            <a:t>今後も、引き続き地方債元金償還額を下回る発行額となるよう抑制しながら地方債の残高の圧縮に努めていくこととしている。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岩手県金ケ崎町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百万円積み立ててはいるが、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百万円を取り崩しており、また、国営土地改良事業償還による基金取り崩しのため全体として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税収変動等不測の事態に備えて財政調整基金の残高確保に努める一方、基金の使途の明確化を図るために新たな特定目的基金の設置、また、個々の特定基金への積立を予定している。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公共施設維持整備基金：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建築物等公共施設の適正な維持整備。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・福祉対策基金：総合的な福祉対策の実施。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・肉用牛貸付事業基金：畜産経営者に対して肉用繁殖牛及び肥育素牛（以下「肉用牛」という。）の貸付を行うことにより、肉用牛の安定生産、</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転作により生ずる粗飼料の有効利用、黒毛和種の地域内一貫生産の推進による畜産振興を図る。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・育英基金：育英事業の資金貸付。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・ふるさと応援寄付基金：寄附金の適正な管理運用と、これを財源としたまちづくり事業の実施による個性豊かな活力あるふるさとづくりの推進。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公共施設維持整備基金：老朽化が著しい公共施設の維持修繕費用として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億円を取り崩したが、今後の維持修繕に備えて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てを行ったことによる増額。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公共施設維持整備基金については、施設の老朽化に伴う維持・修繕に備えて、基金残高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億円の確保を目途に計画的に積み立てを行う。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普通交付税の減額等を要因とする財源不足に伴う取崩しに伴う減。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今後も財源不足に伴う取崩しが続くことが見込まれるが、計画的に積み立てを行うことにより、税収変動等不測の事態に備えて標準財政規模の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以上の残高を確保するように努める。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年度に建設した診療所建設費用の償還に備えて積み立てを行ったことによる増額。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診療所建設に伴う償還のため、計画的に積み立てを行う。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9017324</v>
      </c>
      <c r="BO4" s="372"/>
      <c r="BP4" s="372"/>
      <c r="BQ4" s="372"/>
      <c r="BR4" s="372"/>
      <c r="BS4" s="372"/>
      <c r="BT4" s="372"/>
      <c r="BU4" s="373"/>
      <c r="BV4" s="371">
        <v>8582039</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7.5</v>
      </c>
      <c r="CU4" s="378"/>
      <c r="CV4" s="378"/>
      <c r="CW4" s="378"/>
      <c r="CX4" s="378"/>
      <c r="CY4" s="378"/>
      <c r="CZ4" s="378"/>
      <c r="DA4" s="379"/>
      <c r="DB4" s="377">
        <v>5.7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8565955</v>
      </c>
      <c r="BO5" s="409"/>
      <c r="BP5" s="409"/>
      <c r="BQ5" s="409"/>
      <c r="BR5" s="409"/>
      <c r="BS5" s="409"/>
      <c r="BT5" s="409"/>
      <c r="BU5" s="410"/>
      <c r="BV5" s="408">
        <v>8032174</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87.6</v>
      </c>
      <c r="CU5" s="406"/>
      <c r="CV5" s="406"/>
      <c r="CW5" s="406"/>
      <c r="CX5" s="406"/>
      <c r="CY5" s="406"/>
      <c r="CZ5" s="406"/>
      <c r="DA5" s="407"/>
      <c r="DB5" s="405">
        <v>78.400000000000006</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451369</v>
      </c>
      <c r="BO6" s="409"/>
      <c r="BP6" s="409"/>
      <c r="BQ6" s="409"/>
      <c r="BR6" s="409"/>
      <c r="BS6" s="409"/>
      <c r="BT6" s="409"/>
      <c r="BU6" s="410"/>
      <c r="BV6" s="408">
        <v>549865</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92.3</v>
      </c>
      <c r="CU6" s="446"/>
      <c r="CV6" s="446"/>
      <c r="CW6" s="446"/>
      <c r="CX6" s="446"/>
      <c r="CY6" s="446"/>
      <c r="CZ6" s="446"/>
      <c r="DA6" s="447"/>
      <c r="DB6" s="445">
        <v>83.4</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56734</v>
      </c>
      <c r="BO7" s="409"/>
      <c r="BP7" s="409"/>
      <c r="BQ7" s="409"/>
      <c r="BR7" s="409"/>
      <c r="BS7" s="409"/>
      <c r="BT7" s="409"/>
      <c r="BU7" s="410"/>
      <c r="BV7" s="408">
        <v>256409</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5292848</v>
      </c>
      <c r="CU7" s="409"/>
      <c r="CV7" s="409"/>
      <c r="CW7" s="409"/>
      <c r="CX7" s="409"/>
      <c r="CY7" s="409"/>
      <c r="CZ7" s="409"/>
      <c r="DA7" s="410"/>
      <c r="DB7" s="408">
        <v>5176875</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88</v>
      </c>
      <c r="AV8" s="441"/>
      <c r="AW8" s="441"/>
      <c r="AX8" s="441"/>
      <c r="AY8" s="442" t="s">
        <v>104</v>
      </c>
      <c r="AZ8" s="443"/>
      <c r="BA8" s="443"/>
      <c r="BB8" s="443"/>
      <c r="BC8" s="443"/>
      <c r="BD8" s="443"/>
      <c r="BE8" s="443"/>
      <c r="BF8" s="443"/>
      <c r="BG8" s="443"/>
      <c r="BH8" s="443"/>
      <c r="BI8" s="443"/>
      <c r="BJ8" s="443"/>
      <c r="BK8" s="443"/>
      <c r="BL8" s="443"/>
      <c r="BM8" s="444"/>
      <c r="BN8" s="408">
        <v>394635</v>
      </c>
      <c r="BO8" s="409"/>
      <c r="BP8" s="409"/>
      <c r="BQ8" s="409"/>
      <c r="BR8" s="409"/>
      <c r="BS8" s="409"/>
      <c r="BT8" s="409"/>
      <c r="BU8" s="410"/>
      <c r="BV8" s="408">
        <v>293456</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0.6</v>
      </c>
      <c r="CU8" s="449"/>
      <c r="CV8" s="449"/>
      <c r="CW8" s="449"/>
      <c r="CX8" s="449"/>
      <c r="CY8" s="449"/>
      <c r="CZ8" s="449"/>
      <c r="DA8" s="450"/>
      <c r="DB8" s="448">
        <v>0.55000000000000004</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15895</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96</v>
      </c>
      <c r="AV9" s="441"/>
      <c r="AW9" s="441"/>
      <c r="AX9" s="441"/>
      <c r="AY9" s="442" t="s">
        <v>110</v>
      </c>
      <c r="AZ9" s="443"/>
      <c r="BA9" s="443"/>
      <c r="BB9" s="443"/>
      <c r="BC9" s="443"/>
      <c r="BD9" s="443"/>
      <c r="BE9" s="443"/>
      <c r="BF9" s="443"/>
      <c r="BG9" s="443"/>
      <c r="BH9" s="443"/>
      <c r="BI9" s="443"/>
      <c r="BJ9" s="443"/>
      <c r="BK9" s="443"/>
      <c r="BL9" s="443"/>
      <c r="BM9" s="444"/>
      <c r="BN9" s="408">
        <v>101179</v>
      </c>
      <c r="BO9" s="409"/>
      <c r="BP9" s="409"/>
      <c r="BQ9" s="409"/>
      <c r="BR9" s="409"/>
      <c r="BS9" s="409"/>
      <c r="BT9" s="409"/>
      <c r="BU9" s="410"/>
      <c r="BV9" s="408">
        <v>-9395</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15.7</v>
      </c>
      <c r="CU9" s="406"/>
      <c r="CV9" s="406"/>
      <c r="CW9" s="406"/>
      <c r="CX9" s="406"/>
      <c r="CY9" s="406"/>
      <c r="CZ9" s="406"/>
      <c r="DA9" s="407"/>
      <c r="DB9" s="405">
        <v>16.899999999999999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16325</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88</v>
      </c>
      <c r="AV10" s="441"/>
      <c r="AW10" s="441"/>
      <c r="AX10" s="441"/>
      <c r="AY10" s="442" t="s">
        <v>114</v>
      </c>
      <c r="AZ10" s="443"/>
      <c r="BA10" s="443"/>
      <c r="BB10" s="443"/>
      <c r="BC10" s="443"/>
      <c r="BD10" s="443"/>
      <c r="BE10" s="443"/>
      <c r="BF10" s="443"/>
      <c r="BG10" s="443"/>
      <c r="BH10" s="443"/>
      <c r="BI10" s="443"/>
      <c r="BJ10" s="443"/>
      <c r="BK10" s="443"/>
      <c r="BL10" s="443"/>
      <c r="BM10" s="444"/>
      <c r="BN10" s="408">
        <v>462064</v>
      </c>
      <c r="BO10" s="409"/>
      <c r="BP10" s="409"/>
      <c r="BQ10" s="409"/>
      <c r="BR10" s="409"/>
      <c r="BS10" s="409"/>
      <c r="BT10" s="409"/>
      <c r="BU10" s="410"/>
      <c r="BV10" s="408">
        <v>277923</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15751</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758913</v>
      </c>
      <c r="BO12" s="409"/>
      <c r="BP12" s="409"/>
      <c r="BQ12" s="409"/>
      <c r="BR12" s="409"/>
      <c r="BS12" s="409"/>
      <c r="BT12" s="409"/>
      <c r="BU12" s="410"/>
      <c r="BV12" s="408">
        <v>370084</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15596</v>
      </c>
      <c r="S13" s="490"/>
      <c r="T13" s="490"/>
      <c r="U13" s="490"/>
      <c r="V13" s="491"/>
      <c r="W13" s="424" t="s">
        <v>133</v>
      </c>
      <c r="X13" s="425"/>
      <c r="Y13" s="425"/>
      <c r="Z13" s="425"/>
      <c r="AA13" s="425"/>
      <c r="AB13" s="415"/>
      <c r="AC13" s="459">
        <v>1428</v>
      </c>
      <c r="AD13" s="460"/>
      <c r="AE13" s="460"/>
      <c r="AF13" s="460"/>
      <c r="AG13" s="499"/>
      <c r="AH13" s="459">
        <v>1442</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-195670</v>
      </c>
      <c r="BO13" s="409"/>
      <c r="BP13" s="409"/>
      <c r="BQ13" s="409"/>
      <c r="BR13" s="409"/>
      <c r="BS13" s="409"/>
      <c r="BT13" s="409"/>
      <c r="BU13" s="410"/>
      <c r="BV13" s="408">
        <v>-101556</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15.4</v>
      </c>
      <c r="CU13" s="406"/>
      <c r="CV13" s="406"/>
      <c r="CW13" s="406"/>
      <c r="CX13" s="406"/>
      <c r="CY13" s="406"/>
      <c r="CZ13" s="406"/>
      <c r="DA13" s="407"/>
      <c r="DB13" s="405">
        <v>16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15935</v>
      </c>
      <c r="S14" s="490"/>
      <c r="T14" s="490"/>
      <c r="U14" s="490"/>
      <c r="V14" s="491"/>
      <c r="W14" s="398"/>
      <c r="X14" s="399"/>
      <c r="Y14" s="399"/>
      <c r="Z14" s="399"/>
      <c r="AA14" s="399"/>
      <c r="AB14" s="388"/>
      <c r="AC14" s="492">
        <v>17.3</v>
      </c>
      <c r="AD14" s="493"/>
      <c r="AE14" s="493"/>
      <c r="AF14" s="493"/>
      <c r="AG14" s="494"/>
      <c r="AH14" s="492">
        <v>17.899999999999999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22.9</v>
      </c>
      <c r="CU14" s="504"/>
      <c r="CV14" s="504"/>
      <c r="CW14" s="504"/>
      <c r="CX14" s="504"/>
      <c r="CY14" s="504"/>
      <c r="CZ14" s="504"/>
      <c r="DA14" s="505"/>
      <c r="DB14" s="503">
        <v>30.9</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15774</v>
      </c>
      <c r="S15" s="490"/>
      <c r="T15" s="490"/>
      <c r="U15" s="490"/>
      <c r="V15" s="491"/>
      <c r="W15" s="424" t="s">
        <v>141</v>
      </c>
      <c r="X15" s="425"/>
      <c r="Y15" s="425"/>
      <c r="Z15" s="425"/>
      <c r="AA15" s="425"/>
      <c r="AB15" s="415"/>
      <c r="AC15" s="459">
        <v>2837</v>
      </c>
      <c r="AD15" s="460"/>
      <c r="AE15" s="460"/>
      <c r="AF15" s="460"/>
      <c r="AG15" s="499"/>
      <c r="AH15" s="459">
        <v>2828</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2819972</v>
      </c>
      <c r="BO15" s="372"/>
      <c r="BP15" s="372"/>
      <c r="BQ15" s="372"/>
      <c r="BR15" s="372"/>
      <c r="BS15" s="372"/>
      <c r="BT15" s="372"/>
      <c r="BU15" s="373"/>
      <c r="BV15" s="371">
        <v>2451162</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34.4</v>
      </c>
      <c r="AD16" s="493"/>
      <c r="AE16" s="493"/>
      <c r="AF16" s="493"/>
      <c r="AG16" s="494"/>
      <c r="AH16" s="492">
        <v>35</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4224723</v>
      </c>
      <c r="BO16" s="409"/>
      <c r="BP16" s="409"/>
      <c r="BQ16" s="409"/>
      <c r="BR16" s="409"/>
      <c r="BS16" s="409"/>
      <c r="BT16" s="409"/>
      <c r="BU16" s="410"/>
      <c r="BV16" s="408">
        <v>4182804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3986</v>
      </c>
      <c r="AD17" s="460"/>
      <c r="AE17" s="460"/>
      <c r="AF17" s="460"/>
      <c r="AG17" s="499"/>
      <c r="AH17" s="459">
        <v>3801</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3622628</v>
      </c>
      <c r="BO17" s="409"/>
      <c r="BP17" s="409"/>
      <c r="BQ17" s="409"/>
      <c r="BR17" s="409"/>
      <c r="BS17" s="409"/>
      <c r="BT17" s="409"/>
      <c r="BU17" s="410"/>
      <c r="BV17" s="408">
        <v>3127534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179.76</v>
      </c>
      <c r="M18" s="521"/>
      <c r="N18" s="521"/>
      <c r="O18" s="521"/>
      <c r="P18" s="521"/>
      <c r="Q18" s="521"/>
      <c r="R18" s="522"/>
      <c r="S18" s="522"/>
      <c r="T18" s="522"/>
      <c r="U18" s="522"/>
      <c r="V18" s="523"/>
      <c r="W18" s="426"/>
      <c r="X18" s="427"/>
      <c r="Y18" s="427"/>
      <c r="Z18" s="427"/>
      <c r="AA18" s="427"/>
      <c r="AB18" s="418"/>
      <c r="AC18" s="524">
        <v>48.3</v>
      </c>
      <c r="AD18" s="525"/>
      <c r="AE18" s="525"/>
      <c r="AF18" s="525"/>
      <c r="AG18" s="526"/>
      <c r="AH18" s="524">
        <v>47.1</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4553490</v>
      </c>
      <c r="BO18" s="409"/>
      <c r="BP18" s="409"/>
      <c r="BQ18" s="409"/>
      <c r="BR18" s="409"/>
      <c r="BS18" s="409"/>
      <c r="BT18" s="409"/>
      <c r="BU18" s="410"/>
      <c r="BV18" s="408">
        <v>4226355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88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6936775</v>
      </c>
      <c r="BO19" s="409"/>
      <c r="BP19" s="409"/>
      <c r="BQ19" s="409"/>
      <c r="BR19" s="409"/>
      <c r="BS19" s="409"/>
      <c r="BT19" s="409"/>
      <c r="BU19" s="410"/>
      <c r="BV19" s="408">
        <v>6544457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5556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68" t="s">
        <v>161</v>
      </c>
      <c r="AI22" s="425"/>
      <c r="AJ22" s="425"/>
      <c r="AK22" s="425"/>
      <c r="AL22" s="415"/>
      <c r="AM22" s="568" t="s">
        <v>162</v>
      </c>
      <c r="AN22" s="569"/>
      <c r="AO22" s="569"/>
      <c r="AP22" s="569"/>
      <c r="AQ22" s="569"/>
      <c r="AR22" s="570"/>
      <c r="AS22" s="551" t="s">
        <v>159</v>
      </c>
      <c r="AT22" s="552"/>
      <c r="AU22" s="552"/>
      <c r="AV22" s="552"/>
      <c r="AW22" s="552"/>
      <c r="AX22" s="574"/>
      <c r="AY22" s="576"/>
      <c r="AZ22" s="577"/>
      <c r="BA22" s="577"/>
      <c r="BB22" s="577"/>
      <c r="BC22" s="577"/>
      <c r="BD22" s="577"/>
      <c r="BE22" s="577"/>
      <c r="BF22" s="577"/>
      <c r="BG22" s="577"/>
      <c r="BH22" s="577"/>
      <c r="BI22" s="577"/>
      <c r="BJ22" s="577"/>
      <c r="BK22" s="577"/>
      <c r="BL22" s="577"/>
      <c r="BM22" s="578"/>
      <c r="BN22" s="579"/>
      <c r="BO22" s="580"/>
      <c r="BP22" s="580"/>
      <c r="BQ22" s="580"/>
      <c r="BR22" s="580"/>
      <c r="BS22" s="580"/>
      <c r="BT22" s="580"/>
      <c r="BU22" s="581"/>
      <c r="BV22" s="579"/>
      <c r="BW22" s="580"/>
      <c r="BX22" s="580"/>
      <c r="BY22" s="580"/>
      <c r="BZ22" s="580"/>
      <c r="CA22" s="580"/>
      <c r="CB22" s="580"/>
      <c r="CC22" s="581"/>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1"/>
      <c r="AN23" s="572"/>
      <c r="AO23" s="572"/>
      <c r="AP23" s="572"/>
      <c r="AQ23" s="572"/>
      <c r="AR23" s="573"/>
      <c r="AS23" s="554"/>
      <c r="AT23" s="555"/>
      <c r="AU23" s="555"/>
      <c r="AV23" s="555"/>
      <c r="AW23" s="555"/>
      <c r="AX23" s="575"/>
      <c r="AY23" s="368" t="s">
        <v>163</v>
      </c>
      <c r="AZ23" s="369"/>
      <c r="BA23" s="369"/>
      <c r="BB23" s="369"/>
      <c r="BC23" s="369"/>
      <c r="BD23" s="369"/>
      <c r="BE23" s="369"/>
      <c r="BF23" s="369"/>
      <c r="BG23" s="369"/>
      <c r="BH23" s="369"/>
      <c r="BI23" s="369"/>
      <c r="BJ23" s="369"/>
      <c r="BK23" s="369"/>
      <c r="BL23" s="369"/>
      <c r="BM23" s="370"/>
      <c r="BN23" s="408">
        <v>7655236</v>
      </c>
      <c r="BO23" s="409"/>
      <c r="BP23" s="409"/>
      <c r="BQ23" s="409"/>
      <c r="BR23" s="409"/>
      <c r="BS23" s="409"/>
      <c r="BT23" s="409"/>
      <c r="BU23" s="410"/>
      <c r="BV23" s="408">
        <v>8178523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7440</v>
      </c>
      <c r="R24" s="460"/>
      <c r="S24" s="460"/>
      <c r="T24" s="460"/>
      <c r="U24" s="460"/>
      <c r="V24" s="499"/>
      <c r="W24" s="558"/>
      <c r="X24" s="546"/>
      <c r="Y24" s="547"/>
      <c r="Z24" s="458" t="s">
        <v>165</v>
      </c>
      <c r="AA24" s="438"/>
      <c r="AB24" s="438"/>
      <c r="AC24" s="438"/>
      <c r="AD24" s="438"/>
      <c r="AE24" s="438"/>
      <c r="AF24" s="438"/>
      <c r="AG24" s="439"/>
      <c r="AH24" s="459">
        <v>127</v>
      </c>
      <c r="AI24" s="460"/>
      <c r="AJ24" s="460"/>
      <c r="AK24" s="460"/>
      <c r="AL24" s="499"/>
      <c r="AM24" s="459">
        <v>370586</v>
      </c>
      <c r="AN24" s="460"/>
      <c r="AO24" s="460"/>
      <c r="AP24" s="460"/>
      <c r="AQ24" s="460"/>
      <c r="AR24" s="499"/>
      <c r="AS24" s="459">
        <v>2918</v>
      </c>
      <c r="AT24" s="460"/>
      <c r="AU24" s="460"/>
      <c r="AV24" s="460"/>
      <c r="AW24" s="460"/>
      <c r="AX24" s="461"/>
      <c r="AY24" s="576" t="s">
        <v>166</v>
      </c>
      <c r="AZ24" s="577"/>
      <c r="BA24" s="577"/>
      <c r="BB24" s="577"/>
      <c r="BC24" s="577"/>
      <c r="BD24" s="577"/>
      <c r="BE24" s="577"/>
      <c r="BF24" s="577"/>
      <c r="BG24" s="577"/>
      <c r="BH24" s="577"/>
      <c r="BI24" s="577"/>
      <c r="BJ24" s="577"/>
      <c r="BK24" s="577"/>
      <c r="BL24" s="577"/>
      <c r="BM24" s="578"/>
      <c r="BN24" s="408">
        <v>6822828</v>
      </c>
      <c r="BO24" s="409"/>
      <c r="BP24" s="409"/>
      <c r="BQ24" s="409"/>
      <c r="BR24" s="409"/>
      <c r="BS24" s="409"/>
      <c r="BT24" s="409"/>
      <c r="BU24" s="410"/>
      <c r="BV24" s="408">
        <v>7120835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1</v>
      </c>
      <c r="M25" s="460"/>
      <c r="N25" s="460"/>
      <c r="O25" s="460"/>
      <c r="P25" s="499"/>
      <c r="Q25" s="459">
        <v>5900</v>
      </c>
      <c r="R25" s="460"/>
      <c r="S25" s="460"/>
      <c r="T25" s="460"/>
      <c r="U25" s="460"/>
      <c r="V25" s="499"/>
      <c r="W25" s="558"/>
      <c r="X25" s="546"/>
      <c r="Y25" s="547"/>
      <c r="Z25" s="458" t="s">
        <v>168</v>
      </c>
      <c r="AA25" s="438"/>
      <c r="AB25" s="438"/>
      <c r="AC25" s="438"/>
      <c r="AD25" s="438"/>
      <c r="AE25" s="438"/>
      <c r="AF25" s="438"/>
      <c r="AG25" s="439"/>
      <c r="AH25" s="459" t="s">
        <v>169</v>
      </c>
      <c r="AI25" s="460"/>
      <c r="AJ25" s="460"/>
      <c r="AK25" s="460"/>
      <c r="AL25" s="499"/>
      <c r="AM25" s="459" t="s">
        <v>170</v>
      </c>
      <c r="AN25" s="460"/>
      <c r="AO25" s="460"/>
      <c r="AP25" s="460"/>
      <c r="AQ25" s="460"/>
      <c r="AR25" s="499"/>
      <c r="AS25" s="459" t="s">
        <v>169</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696366</v>
      </c>
      <c r="BO25" s="372"/>
      <c r="BP25" s="372"/>
      <c r="BQ25" s="372"/>
      <c r="BR25" s="372"/>
      <c r="BS25" s="372"/>
      <c r="BT25" s="372"/>
      <c r="BU25" s="373"/>
      <c r="BV25" s="371">
        <v>426330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172</v>
      </c>
      <c r="F26" s="438"/>
      <c r="G26" s="438"/>
      <c r="H26" s="438"/>
      <c r="I26" s="438"/>
      <c r="J26" s="438"/>
      <c r="K26" s="439"/>
      <c r="L26" s="459">
        <v>1</v>
      </c>
      <c r="M26" s="460"/>
      <c r="N26" s="460"/>
      <c r="O26" s="460"/>
      <c r="P26" s="499"/>
      <c r="Q26" s="459">
        <v>5530</v>
      </c>
      <c r="R26" s="460"/>
      <c r="S26" s="460"/>
      <c r="T26" s="460"/>
      <c r="U26" s="460"/>
      <c r="V26" s="499"/>
      <c r="W26" s="558"/>
      <c r="X26" s="546"/>
      <c r="Y26" s="547"/>
      <c r="Z26" s="458" t="s">
        <v>173</v>
      </c>
      <c r="AA26" s="582"/>
      <c r="AB26" s="582"/>
      <c r="AC26" s="582"/>
      <c r="AD26" s="582"/>
      <c r="AE26" s="582"/>
      <c r="AF26" s="582"/>
      <c r="AG26" s="583"/>
      <c r="AH26" s="459">
        <v>5</v>
      </c>
      <c r="AI26" s="460"/>
      <c r="AJ26" s="460"/>
      <c r="AK26" s="460"/>
      <c r="AL26" s="499"/>
      <c r="AM26" s="459">
        <v>15455</v>
      </c>
      <c r="AN26" s="460"/>
      <c r="AO26" s="460"/>
      <c r="AP26" s="460"/>
      <c r="AQ26" s="460"/>
      <c r="AR26" s="499"/>
      <c r="AS26" s="459">
        <v>3091</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169</v>
      </c>
      <c r="BO26" s="409"/>
      <c r="BP26" s="409"/>
      <c r="BQ26" s="409"/>
      <c r="BR26" s="409"/>
      <c r="BS26" s="409"/>
      <c r="BT26" s="409"/>
      <c r="BU26" s="410"/>
      <c r="BV26" s="408" t="s">
        <v>170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175</v>
      </c>
      <c r="F27" s="438"/>
      <c r="G27" s="438"/>
      <c r="H27" s="438"/>
      <c r="I27" s="438"/>
      <c r="J27" s="438"/>
      <c r="K27" s="439"/>
      <c r="L27" s="459">
        <v>1</v>
      </c>
      <c r="M27" s="460"/>
      <c r="N27" s="460"/>
      <c r="O27" s="460"/>
      <c r="P27" s="499"/>
      <c r="Q27" s="459">
        <v>2830</v>
      </c>
      <c r="R27" s="460"/>
      <c r="S27" s="460"/>
      <c r="T27" s="460"/>
      <c r="U27" s="460"/>
      <c r="V27" s="499"/>
      <c r="W27" s="558"/>
      <c r="X27" s="546"/>
      <c r="Y27" s="547"/>
      <c r="Z27" s="458" t="s">
        <v>176</v>
      </c>
      <c r="AA27" s="438"/>
      <c r="AB27" s="438"/>
      <c r="AC27" s="438"/>
      <c r="AD27" s="438"/>
      <c r="AE27" s="438"/>
      <c r="AF27" s="438"/>
      <c r="AG27" s="439"/>
      <c r="AH27" s="459">
        <v>14</v>
      </c>
      <c r="AI27" s="460"/>
      <c r="AJ27" s="460"/>
      <c r="AK27" s="460"/>
      <c r="AL27" s="499"/>
      <c r="AM27" s="459">
        <v>43106</v>
      </c>
      <c r="AN27" s="460"/>
      <c r="AO27" s="460"/>
      <c r="AP27" s="460"/>
      <c r="AQ27" s="460"/>
      <c r="AR27" s="499"/>
      <c r="AS27" s="459">
        <v>3079</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79" t="s">
        <v>169</v>
      </c>
      <c r="BO27" s="580"/>
      <c r="BP27" s="580"/>
      <c r="BQ27" s="580"/>
      <c r="BR27" s="580"/>
      <c r="BS27" s="580"/>
      <c r="BT27" s="580"/>
      <c r="BU27" s="581"/>
      <c r="BV27" s="579" t="s">
        <v>122</v>
      </c>
      <c r="BW27" s="580"/>
      <c r="BX27" s="580"/>
      <c r="BY27" s="580"/>
      <c r="BZ27" s="580"/>
      <c r="CA27" s="580"/>
      <c r="CB27" s="580"/>
      <c r="CC27" s="581"/>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178</v>
      </c>
      <c r="F28" s="438"/>
      <c r="G28" s="438"/>
      <c r="H28" s="438"/>
      <c r="I28" s="438"/>
      <c r="J28" s="438"/>
      <c r="K28" s="439"/>
      <c r="L28" s="459">
        <v>1</v>
      </c>
      <c r="M28" s="460"/>
      <c r="N28" s="460"/>
      <c r="O28" s="460"/>
      <c r="P28" s="499"/>
      <c r="Q28" s="459">
        <v>2290</v>
      </c>
      <c r="R28" s="460"/>
      <c r="S28" s="460"/>
      <c r="T28" s="460"/>
      <c r="U28" s="460"/>
      <c r="V28" s="499"/>
      <c r="W28" s="558"/>
      <c r="X28" s="546"/>
      <c r="Y28" s="547"/>
      <c r="Z28" s="458" t="s">
        <v>179</v>
      </c>
      <c r="AA28" s="438"/>
      <c r="AB28" s="438"/>
      <c r="AC28" s="438"/>
      <c r="AD28" s="438"/>
      <c r="AE28" s="438"/>
      <c r="AF28" s="438"/>
      <c r="AG28" s="439"/>
      <c r="AH28" s="459" t="s">
        <v>170</v>
      </c>
      <c r="AI28" s="460"/>
      <c r="AJ28" s="460"/>
      <c r="AK28" s="460"/>
      <c r="AL28" s="499"/>
      <c r="AM28" s="459" t="s">
        <v>170</v>
      </c>
      <c r="AN28" s="460"/>
      <c r="AO28" s="460"/>
      <c r="AP28" s="460"/>
      <c r="AQ28" s="460"/>
      <c r="AR28" s="499"/>
      <c r="AS28" s="459" t="s">
        <v>170</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2234959</v>
      </c>
      <c r="BO28" s="372"/>
      <c r="BP28" s="372"/>
      <c r="BQ28" s="372"/>
      <c r="BR28" s="372"/>
      <c r="BS28" s="372"/>
      <c r="BT28" s="372"/>
      <c r="BU28" s="373"/>
      <c r="BV28" s="371">
        <v>2381808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8"/>
      <c r="G29" s="438"/>
      <c r="H29" s="438"/>
      <c r="I29" s="438"/>
      <c r="J29" s="438"/>
      <c r="K29" s="439"/>
      <c r="L29" s="459">
        <v>14</v>
      </c>
      <c r="M29" s="460"/>
      <c r="N29" s="460"/>
      <c r="O29" s="460"/>
      <c r="P29" s="499"/>
      <c r="Q29" s="459">
        <v>2120</v>
      </c>
      <c r="R29" s="460"/>
      <c r="S29" s="460"/>
      <c r="T29" s="460"/>
      <c r="U29" s="460"/>
      <c r="V29" s="499"/>
      <c r="W29" s="559"/>
      <c r="X29" s="560"/>
      <c r="Y29" s="561"/>
      <c r="Z29" s="458" t="s">
        <v>182</v>
      </c>
      <c r="AA29" s="438"/>
      <c r="AB29" s="438"/>
      <c r="AC29" s="438"/>
      <c r="AD29" s="438"/>
      <c r="AE29" s="438"/>
      <c r="AF29" s="438"/>
      <c r="AG29" s="439"/>
      <c r="AH29" s="459">
        <v>141</v>
      </c>
      <c r="AI29" s="460"/>
      <c r="AJ29" s="460"/>
      <c r="AK29" s="460"/>
      <c r="AL29" s="499"/>
      <c r="AM29" s="459">
        <v>413692</v>
      </c>
      <c r="AN29" s="460"/>
      <c r="AO29" s="460"/>
      <c r="AP29" s="460"/>
      <c r="AQ29" s="460"/>
      <c r="AR29" s="499"/>
      <c r="AS29" s="459">
        <v>2934</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315388</v>
      </c>
      <c r="BO29" s="409"/>
      <c r="BP29" s="409"/>
      <c r="BQ29" s="409"/>
      <c r="BR29" s="409"/>
      <c r="BS29" s="409"/>
      <c r="BT29" s="409"/>
      <c r="BU29" s="410"/>
      <c r="BV29" s="408">
        <v>277167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94</v>
      </c>
      <c r="AI30" s="525"/>
      <c r="AJ30" s="525"/>
      <c r="AK30" s="525"/>
      <c r="AL30" s="525"/>
      <c r="AM30" s="525"/>
      <c r="AN30" s="525"/>
      <c r="AO30" s="525"/>
      <c r="AP30" s="525"/>
      <c r="AQ30" s="525"/>
      <c r="AR30" s="525"/>
      <c r="AS30" s="525"/>
      <c r="AT30" s="525"/>
      <c r="AU30" s="525"/>
      <c r="AV30" s="525"/>
      <c r="AW30" s="525"/>
      <c r="AX30" s="527"/>
      <c r="AY30" s="590"/>
      <c r="AZ30" s="591"/>
      <c r="BA30" s="591"/>
      <c r="BB30" s="592"/>
      <c r="BC30" s="576" t="s">
        <v>44</v>
      </c>
      <c r="BD30" s="577"/>
      <c r="BE30" s="577"/>
      <c r="BF30" s="577"/>
      <c r="BG30" s="577"/>
      <c r="BH30" s="577"/>
      <c r="BI30" s="577"/>
      <c r="BJ30" s="577"/>
      <c r="BK30" s="577"/>
      <c r="BL30" s="577"/>
      <c r="BM30" s="578"/>
      <c r="BN30" s="579">
        <v>712915</v>
      </c>
      <c r="BO30" s="580"/>
      <c r="BP30" s="580"/>
      <c r="BQ30" s="580"/>
      <c r="BR30" s="580"/>
      <c r="BS30" s="580"/>
      <c r="BT30" s="580"/>
      <c r="BU30" s="581"/>
      <c r="BV30" s="579">
        <v>770058</v>
      </c>
      <c r="BW30" s="580"/>
      <c r="BX30" s="580"/>
      <c r="BY30" s="580"/>
      <c r="BZ30" s="580"/>
      <c r="CA30" s="580"/>
      <c r="CB30" s="580"/>
      <c r="CC30" s="58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194</v>
      </c>
      <c r="X33" s="397"/>
      <c r="Y33" s="397"/>
      <c r="Z33" s="397"/>
      <c r="AA33" s="397"/>
      <c r="AB33" s="397"/>
      <c r="AC33" s="397"/>
      <c r="AD33" s="397"/>
      <c r="AE33" s="397"/>
      <c r="AF33" s="397"/>
      <c r="AG33" s="397"/>
      <c r="AH33" s="397"/>
      <c r="AI33" s="397"/>
      <c r="AJ33" s="397"/>
      <c r="AK33" s="397"/>
      <c r="AL33" s="195"/>
      <c r="AM33" s="432" t="s">
        <v>191</v>
      </c>
      <c r="AN33" s="432"/>
      <c r="AO33" s="397" t="s">
        <v>195</v>
      </c>
      <c r="AP33" s="397"/>
      <c r="AQ33" s="397"/>
      <c r="AR33" s="397"/>
      <c r="AS33" s="397"/>
      <c r="AT33" s="397"/>
      <c r="AU33" s="397"/>
      <c r="AV33" s="397"/>
      <c r="AW33" s="397"/>
      <c r="AX33" s="397"/>
      <c r="AY33" s="397"/>
      <c r="AZ33" s="397"/>
      <c r="BA33" s="397"/>
      <c r="BB33" s="397"/>
      <c r="BC33" s="397"/>
      <c r="BD33" s="196"/>
      <c r="BE33" s="397" t="s">
        <v>196</v>
      </c>
      <c r="BF33" s="397"/>
      <c r="BG33" s="397" t="s">
        <v>197</v>
      </c>
      <c r="BH33" s="397"/>
      <c r="BI33" s="397"/>
      <c r="BJ33" s="397"/>
      <c r="BK33" s="397"/>
      <c r="BL33" s="397"/>
      <c r="BM33" s="397"/>
      <c r="BN33" s="397"/>
      <c r="BO33" s="397"/>
      <c r="BP33" s="397"/>
      <c r="BQ33" s="397"/>
      <c r="BR33" s="397"/>
      <c r="BS33" s="397"/>
      <c r="BT33" s="397"/>
      <c r="BU33" s="397"/>
      <c r="BV33" s="196"/>
      <c r="BW33" s="432" t="s">
        <v>196</v>
      </c>
      <c r="BX33" s="432"/>
      <c r="BY33" s="397" t="s">
        <v>198</v>
      </c>
      <c r="BZ33" s="397"/>
      <c r="CA33" s="397"/>
      <c r="CB33" s="397"/>
      <c r="CC33" s="397"/>
      <c r="CD33" s="397"/>
      <c r="CE33" s="397"/>
      <c r="CF33" s="397"/>
      <c r="CG33" s="397"/>
      <c r="CH33" s="397"/>
      <c r="CI33" s="397"/>
      <c r="CJ33" s="397"/>
      <c r="CK33" s="397"/>
      <c r="CL33" s="397"/>
      <c r="CM33" s="397"/>
      <c r="CN33" s="195"/>
      <c r="CO33" s="432" t="s">
        <v>191</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IF('各会計、関係団体の財政状況及び健全化判断比率'!B35="","",'各会計、関係団体の財政状況及び健全化判断比率'!B35)</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11</v>
      </c>
      <c r="BX34" s="594"/>
      <c r="BY34" s="595" t="str">
        <f>IF('各会計、関係団体の財政状況及び健全化判断比率'!B68="","",'各会計、関係団体の財政状況及び健全化判断比率'!B68)</f>
        <v>奥州金ケ崎行政事務組合（一般会計）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13</v>
      </c>
      <c r="CP34" s="594"/>
      <c r="CQ34" s="595" t="str">
        <f>IF('各会計、関係団体の財政状況及び健全化判断比率'!BS7="","",'各会計、関係団体の財政状況及び健全化判断比率'!BS7)</f>
        <v>金ケ崎福祉フロンティア</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訪問看護ステーション事業特別会計</v>
      </c>
      <c r="X35" s="595"/>
      <c r="Y35" s="595"/>
      <c r="Z35" s="595"/>
      <c r="AA35" s="595"/>
      <c r="AB35" s="595"/>
      <c r="AC35" s="595"/>
      <c r="AD35" s="595"/>
      <c r="AE35" s="595"/>
      <c r="AF35" s="595"/>
      <c r="AG35" s="595"/>
      <c r="AH35" s="595"/>
      <c r="AI35" s="595"/>
      <c r="AJ35" s="595"/>
      <c r="AK35" s="595"/>
      <c r="AL35" s="193"/>
      <c r="AM35" s="594">
        <f t="shared" ref="AM35:AM43" si="0">IF(AO35="","",AM34+1)</f>
        <v>10</v>
      </c>
      <c r="AN35" s="594"/>
      <c r="AO35" s="595" t="str">
        <f>IF('各会計、関係団体の財政状況及び健全化判断比率'!B36="","",'各会計、関係団体の財政状況及び健全化判断比率'!B36)</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12</v>
      </c>
      <c r="BX35" s="594"/>
      <c r="BY35" s="595" t="str">
        <f>IF('各会計、関係団体の財政状況及び健全化判断比率'!B69="","",'各会計、関係団体の財政状況及び健全化判断比率'!B69)</f>
        <v>奥州金ケ崎行政事務組合（水道用水供給事業会計）</v>
      </c>
      <c r="BZ35" s="595"/>
      <c r="CA35" s="595"/>
      <c r="CB35" s="595"/>
      <c r="CC35" s="595"/>
      <c r="CD35" s="595"/>
      <c r="CE35" s="595"/>
      <c r="CF35" s="595"/>
      <c r="CG35" s="595"/>
      <c r="CH35" s="595"/>
      <c r="CI35" s="595"/>
      <c r="CJ35" s="595"/>
      <c r="CK35" s="595"/>
      <c r="CL35" s="595"/>
      <c r="CM35" s="595"/>
      <c r="CN35" s="193"/>
      <c r="CO35" s="594">
        <f t="shared" ref="CO35:CO43" si="3">IF(CQ35="","",CO34+1)</f>
        <v>14</v>
      </c>
      <c r="CP35" s="594"/>
      <c r="CQ35" s="595" t="str">
        <f>IF('各会計、関係団体の財政状況及び健全化判断比率'!BS8="","",'各会計、関係団体の財政状況及び健全化判断比率'!BS8)</f>
        <v>金ケ崎町産業開発公社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介護保険特別会計（介護保険事業勘定）</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193"/>
      <c r="CO36" s="594">
        <f t="shared" si="3"/>
        <v>15</v>
      </c>
      <c r="CP36" s="594"/>
      <c r="CQ36" s="595" t="str">
        <f>IF('各会計、関係団体の財政状況及び健全化判断比率'!BS9="","",'各会計、関係団体の財政状況及び健全化判断比率'!BS9)</f>
        <v>オーガニック金ケ崎</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介護保険特別会計（介護サービス事業勘定）</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f t="shared" si="3"/>
        <v>16</v>
      </c>
      <c r="CP37" s="594"/>
      <c r="CQ37" s="595" t="str">
        <f>IF('各会計、関係団体の財政状況及び健全化判断比率'!BS10="","",'各会計、関係団体の財政状況及び健全化判断比率'!BS10)</f>
        <v>金ケ崎町生涯スポーツ事業団</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6</v>
      </c>
      <c r="V38" s="594"/>
      <c r="W38" s="595" t="str">
        <f>IF('各会計、関係団体の財政状況及び健全化判断比率'!B32="","",'各会計、関係団体の財政状況及び健全化判断比率'!B32)</f>
        <v>国民健康保険診療施設特別会計（医科勘定）</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f t="shared" si="4"/>
        <v>7</v>
      </c>
      <c r="V39" s="594"/>
      <c r="W39" s="595" t="str">
        <f>IF('各会計、関係団体の財政状況及び健全化判断比率'!B33="","",'各会計、関係団体の財政状況及び健全化判断比率'!B33)</f>
        <v>国民健康保険診療施設特別会計（歯科勘定）</v>
      </c>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f t="shared" si="4"/>
        <v>8</v>
      </c>
      <c r="V40" s="594"/>
      <c r="W40" s="595" t="str">
        <f>IF('各会計、関係団体の財政状況及び健全化判断比率'!B34="","",'各会計、関係団体の財政状況及び健全化判断比率'!B34)</f>
        <v>後期高齢者医療特別会計</v>
      </c>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g0AzkjGnD15dUMdKVLXg1r4i/V9cRiLcWPexUim7A/naw1CG/VRVqSFUozHMvXDi11zVroR0p+yeOkVHspJ6LQ==" saltValue="vEPVhZCjP3pDURkmz3AI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abSelected="1"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223</v>
      </c>
      <c r="C5" s="608"/>
      <c r="D5" s="608"/>
      <c r="E5" s="608"/>
      <c r="F5" s="608"/>
      <c r="G5" s="608"/>
      <c r="H5" s="608"/>
      <c r="I5" s="608"/>
      <c r="J5" s="608"/>
      <c r="K5" s="608"/>
      <c r="L5" s="608"/>
      <c r="M5" s="608"/>
      <c r="N5" s="608"/>
      <c r="O5" s="608"/>
      <c r="P5" s="608"/>
      <c r="Q5" s="609"/>
      <c r="R5" s="610">
        <v>2996720</v>
      </c>
      <c r="S5" s="611"/>
      <c r="T5" s="611"/>
      <c r="U5" s="611"/>
      <c r="V5" s="611"/>
      <c r="W5" s="611"/>
      <c r="X5" s="611"/>
      <c r="Y5" s="612"/>
      <c r="Z5" s="613">
        <v>33.200000000000003</v>
      </c>
      <c r="AA5" s="613"/>
      <c r="AB5" s="613"/>
      <c r="AC5" s="613"/>
      <c r="AD5" s="614">
        <v>2996720</v>
      </c>
      <c r="AE5" s="614"/>
      <c r="AF5" s="614"/>
      <c r="AG5" s="614"/>
      <c r="AH5" s="614"/>
      <c r="AI5" s="614"/>
      <c r="AJ5" s="614"/>
      <c r="AK5" s="614"/>
      <c r="AL5" s="615">
        <v>60.8</v>
      </c>
      <c r="AM5" s="616"/>
      <c r="AN5" s="616"/>
      <c r="AO5" s="617"/>
      <c r="AP5" s="607" t="s">
        <v>224</v>
      </c>
      <c r="AQ5" s="608"/>
      <c r="AR5" s="608"/>
      <c r="AS5" s="608"/>
      <c r="AT5" s="608"/>
      <c r="AU5" s="608"/>
      <c r="AV5" s="608"/>
      <c r="AW5" s="608"/>
      <c r="AX5" s="608"/>
      <c r="AY5" s="608"/>
      <c r="AZ5" s="608"/>
      <c r="BA5" s="608"/>
      <c r="BB5" s="608"/>
      <c r="BC5" s="608"/>
      <c r="BD5" s="608"/>
      <c r="BE5" s="608"/>
      <c r="BF5" s="609"/>
      <c r="BG5" s="621">
        <v>2981087</v>
      </c>
      <c r="BH5" s="622"/>
      <c r="BI5" s="622"/>
      <c r="BJ5" s="622"/>
      <c r="BK5" s="622"/>
      <c r="BL5" s="622"/>
      <c r="BM5" s="622"/>
      <c r="BN5" s="623"/>
      <c r="BO5" s="624">
        <v>99.5</v>
      </c>
      <c r="BP5" s="624"/>
      <c r="BQ5" s="624"/>
      <c r="BR5" s="624"/>
      <c r="BS5" s="625">
        <v>165212</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c r="B6" s="618" t="s">
        <v>228</v>
      </c>
      <c r="C6" s="619"/>
      <c r="D6" s="619"/>
      <c r="E6" s="619"/>
      <c r="F6" s="619"/>
      <c r="G6" s="619"/>
      <c r="H6" s="619"/>
      <c r="I6" s="619"/>
      <c r="J6" s="619"/>
      <c r="K6" s="619"/>
      <c r="L6" s="619"/>
      <c r="M6" s="619"/>
      <c r="N6" s="619"/>
      <c r="O6" s="619"/>
      <c r="P6" s="619"/>
      <c r="Q6" s="620"/>
      <c r="R6" s="621">
        <v>148180</v>
      </c>
      <c r="S6" s="622"/>
      <c r="T6" s="622"/>
      <c r="U6" s="622"/>
      <c r="V6" s="622"/>
      <c r="W6" s="622"/>
      <c r="X6" s="622"/>
      <c r="Y6" s="623"/>
      <c r="Z6" s="624">
        <v>1.6</v>
      </c>
      <c r="AA6" s="624"/>
      <c r="AB6" s="624"/>
      <c r="AC6" s="624"/>
      <c r="AD6" s="625">
        <v>148180</v>
      </c>
      <c r="AE6" s="625"/>
      <c r="AF6" s="625"/>
      <c r="AG6" s="625"/>
      <c r="AH6" s="625"/>
      <c r="AI6" s="625"/>
      <c r="AJ6" s="625"/>
      <c r="AK6" s="625"/>
      <c r="AL6" s="626">
        <v>3</v>
      </c>
      <c r="AM6" s="627"/>
      <c r="AN6" s="627"/>
      <c r="AO6" s="628"/>
      <c r="AP6" s="618" t="s">
        <v>229</v>
      </c>
      <c r="AQ6" s="619"/>
      <c r="AR6" s="619"/>
      <c r="AS6" s="619"/>
      <c r="AT6" s="619"/>
      <c r="AU6" s="619"/>
      <c r="AV6" s="619"/>
      <c r="AW6" s="619"/>
      <c r="AX6" s="619"/>
      <c r="AY6" s="619"/>
      <c r="AZ6" s="619"/>
      <c r="BA6" s="619"/>
      <c r="BB6" s="619"/>
      <c r="BC6" s="619"/>
      <c r="BD6" s="619"/>
      <c r="BE6" s="619"/>
      <c r="BF6" s="620"/>
      <c r="BG6" s="621">
        <v>2981087</v>
      </c>
      <c r="BH6" s="622"/>
      <c r="BI6" s="622"/>
      <c r="BJ6" s="622"/>
      <c r="BK6" s="622"/>
      <c r="BL6" s="622"/>
      <c r="BM6" s="622"/>
      <c r="BN6" s="623"/>
      <c r="BO6" s="624">
        <v>99.5</v>
      </c>
      <c r="BP6" s="624"/>
      <c r="BQ6" s="624"/>
      <c r="BR6" s="624"/>
      <c r="BS6" s="625">
        <v>165212</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100083</v>
      </c>
      <c r="CS6" s="622"/>
      <c r="CT6" s="622"/>
      <c r="CU6" s="622"/>
      <c r="CV6" s="622"/>
      <c r="CW6" s="622"/>
      <c r="CX6" s="622"/>
      <c r="CY6" s="623"/>
      <c r="CZ6" s="615">
        <v>1.2</v>
      </c>
      <c r="DA6" s="616"/>
      <c r="DB6" s="616"/>
      <c r="DC6" s="635"/>
      <c r="DD6" s="630" t="s">
        <v>231</v>
      </c>
      <c r="DE6" s="622"/>
      <c r="DF6" s="622"/>
      <c r="DG6" s="622"/>
      <c r="DH6" s="622"/>
      <c r="DI6" s="622"/>
      <c r="DJ6" s="622"/>
      <c r="DK6" s="622"/>
      <c r="DL6" s="622"/>
      <c r="DM6" s="622"/>
      <c r="DN6" s="622"/>
      <c r="DO6" s="622"/>
      <c r="DP6" s="623"/>
      <c r="DQ6" s="630">
        <v>100071</v>
      </c>
      <c r="DR6" s="622"/>
      <c r="DS6" s="622"/>
      <c r="DT6" s="622"/>
      <c r="DU6" s="622"/>
      <c r="DV6" s="622"/>
      <c r="DW6" s="622"/>
      <c r="DX6" s="622"/>
      <c r="DY6" s="622"/>
      <c r="DZ6" s="622"/>
      <c r="EA6" s="622"/>
      <c r="EB6" s="622"/>
      <c r="EC6" s="631"/>
    </row>
    <row r="7" spans="2:143" ht="11.25" customHeight="1">
      <c r="B7" s="618" t="s">
        <v>232</v>
      </c>
      <c r="C7" s="619"/>
      <c r="D7" s="619"/>
      <c r="E7" s="619"/>
      <c r="F7" s="619"/>
      <c r="G7" s="619"/>
      <c r="H7" s="619"/>
      <c r="I7" s="619"/>
      <c r="J7" s="619"/>
      <c r="K7" s="619"/>
      <c r="L7" s="619"/>
      <c r="M7" s="619"/>
      <c r="N7" s="619"/>
      <c r="O7" s="619"/>
      <c r="P7" s="619"/>
      <c r="Q7" s="620"/>
      <c r="R7" s="621">
        <v>2410</v>
      </c>
      <c r="S7" s="622"/>
      <c r="T7" s="622"/>
      <c r="U7" s="622"/>
      <c r="V7" s="622"/>
      <c r="W7" s="622"/>
      <c r="X7" s="622"/>
      <c r="Y7" s="623"/>
      <c r="Z7" s="624">
        <v>0</v>
      </c>
      <c r="AA7" s="624"/>
      <c r="AB7" s="624"/>
      <c r="AC7" s="624"/>
      <c r="AD7" s="625">
        <v>2410</v>
      </c>
      <c r="AE7" s="625"/>
      <c r="AF7" s="625"/>
      <c r="AG7" s="625"/>
      <c r="AH7" s="625"/>
      <c r="AI7" s="625"/>
      <c r="AJ7" s="625"/>
      <c r="AK7" s="625"/>
      <c r="AL7" s="626">
        <v>0</v>
      </c>
      <c r="AM7" s="627"/>
      <c r="AN7" s="627"/>
      <c r="AO7" s="628"/>
      <c r="AP7" s="618" t="s">
        <v>233</v>
      </c>
      <c r="AQ7" s="619"/>
      <c r="AR7" s="619"/>
      <c r="AS7" s="619"/>
      <c r="AT7" s="619"/>
      <c r="AU7" s="619"/>
      <c r="AV7" s="619"/>
      <c r="AW7" s="619"/>
      <c r="AX7" s="619"/>
      <c r="AY7" s="619"/>
      <c r="AZ7" s="619"/>
      <c r="BA7" s="619"/>
      <c r="BB7" s="619"/>
      <c r="BC7" s="619"/>
      <c r="BD7" s="619"/>
      <c r="BE7" s="619"/>
      <c r="BF7" s="620"/>
      <c r="BG7" s="621">
        <v>1184282</v>
      </c>
      <c r="BH7" s="622"/>
      <c r="BI7" s="622"/>
      <c r="BJ7" s="622"/>
      <c r="BK7" s="622"/>
      <c r="BL7" s="622"/>
      <c r="BM7" s="622"/>
      <c r="BN7" s="623"/>
      <c r="BO7" s="624">
        <v>39.5</v>
      </c>
      <c r="BP7" s="624"/>
      <c r="BQ7" s="624"/>
      <c r="BR7" s="624"/>
      <c r="BS7" s="625">
        <v>56465</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1555651</v>
      </c>
      <c r="CS7" s="622"/>
      <c r="CT7" s="622"/>
      <c r="CU7" s="622"/>
      <c r="CV7" s="622"/>
      <c r="CW7" s="622"/>
      <c r="CX7" s="622"/>
      <c r="CY7" s="623"/>
      <c r="CZ7" s="624">
        <v>18.2</v>
      </c>
      <c r="DA7" s="624"/>
      <c r="DB7" s="624"/>
      <c r="DC7" s="624"/>
      <c r="DD7" s="630">
        <v>8260</v>
      </c>
      <c r="DE7" s="622"/>
      <c r="DF7" s="622"/>
      <c r="DG7" s="622"/>
      <c r="DH7" s="622"/>
      <c r="DI7" s="622"/>
      <c r="DJ7" s="622"/>
      <c r="DK7" s="622"/>
      <c r="DL7" s="622"/>
      <c r="DM7" s="622"/>
      <c r="DN7" s="622"/>
      <c r="DO7" s="622"/>
      <c r="DP7" s="623"/>
      <c r="DQ7" s="630">
        <v>1474388</v>
      </c>
      <c r="DR7" s="622"/>
      <c r="DS7" s="622"/>
      <c r="DT7" s="622"/>
      <c r="DU7" s="622"/>
      <c r="DV7" s="622"/>
      <c r="DW7" s="622"/>
      <c r="DX7" s="622"/>
      <c r="DY7" s="622"/>
      <c r="DZ7" s="622"/>
      <c r="EA7" s="622"/>
      <c r="EB7" s="622"/>
      <c r="EC7" s="631"/>
    </row>
    <row r="8" spans="2:143" ht="11.25" customHeight="1">
      <c r="B8" s="618" t="s">
        <v>235</v>
      </c>
      <c r="C8" s="619"/>
      <c r="D8" s="619"/>
      <c r="E8" s="619"/>
      <c r="F8" s="619"/>
      <c r="G8" s="619"/>
      <c r="H8" s="619"/>
      <c r="I8" s="619"/>
      <c r="J8" s="619"/>
      <c r="K8" s="619"/>
      <c r="L8" s="619"/>
      <c r="M8" s="619"/>
      <c r="N8" s="619"/>
      <c r="O8" s="619"/>
      <c r="P8" s="619"/>
      <c r="Q8" s="620"/>
      <c r="R8" s="621">
        <v>3384</v>
      </c>
      <c r="S8" s="622"/>
      <c r="T8" s="622"/>
      <c r="U8" s="622"/>
      <c r="V8" s="622"/>
      <c r="W8" s="622"/>
      <c r="X8" s="622"/>
      <c r="Y8" s="623"/>
      <c r="Z8" s="624">
        <v>0</v>
      </c>
      <c r="AA8" s="624"/>
      <c r="AB8" s="624"/>
      <c r="AC8" s="624"/>
      <c r="AD8" s="625">
        <v>3384</v>
      </c>
      <c r="AE8" s="625"/>
      <c r="AF8" s="625"/>
      <c r="AG8" s="625"/>
      <c r="AH8" s="625"/>
      <c r="AI8" s="625"/>
      <c r="AJ8" s="625"/>
      <c r="AK8" s="625"/>
      <c r="AL8" s="626">
        <v>0.1</v>
      </c>
      <c r="AM8" s="627"/>
      <c r="AN8" s="627"/>
      <c r="AO8" s="628"/>
      <c r="AP8" s="618" t="s">
        <v>236</v>
      </c>
      <c r="AQ8" s="619"/>
      <c r="AR8" s="619"/>
      <c r="AS8" s="619"/>
      <c r="AT8" s="619"/>
      <c r="AU8" s="619"/>
      <c r="AV8" s="619"/>
      <c r="AW8" s="619"/>
      <c r="AX8" s="619"/>
      <c r="AY8" s="619"/>
      <c r="AZ8" s="619"/>
      <c r="BA8" s="619"/>
      <c r="BB8" s="619"/>
      <c r="BC8" s="619"/>
      <c r="BD8" s="619"/>
      <c r="BE8" s="619"/>
      <c r="BF8" s="620"/>
      <c r="BG8" s="621">
        <v>28895</v>
      </c>
      <c r="BH8" s="622"/>
      <c r="BI8" s="622"/>
      <c r="BJ8" s="622"/>
      <c r="BK8" s="622"/>
      <c r="BL8" s="622"/>
      <c r="BM8" s="622"/>
      <c r="BN8" s="623"/>
      <c r="BO8" s="624">
        <v>1</v>
      </c>
      <c r="BP8" s="624"/>
      <c r="BQ8" s="624"/>
      <c r="BR8" s="624"/>
      <c r="BS8" s="630" t="s">
        <v>237</v>
      </c>
      <c r="BT8" s="622"/>
      <c r="BU8" s="622"/>
      <c r="BV8" s="622"/>
      <c r="BW8" s="622"/>
      <c r="BX8" s="622"/>
      <c r="BY8" s="622"/>
      <c r="BZ8" s="622"/>
      <c r="CA8" s="622"/>
      <c r="CB8" s="631"/>
      <c r="CD8" s="636" t="s">
        <v>238</v>
      </c>
      <c r="CE8" s="637"/>
      <c r="CF8" s="637"/>
      <c r="CG8" s="637"/>
      <c r="CH8" s="637"/>
      <c r="CI8" s="637"/>
      <c r="CJ8" s="637"/>
      <c r="CK8" s="637"/>
      <c r="CL8" s="637"/>
      <c r="CM8" s="637"/>
      <c r="CN8" s="637"/>
      <c r="CO8" s="637"/>
      <c r="CP8" s="637"/>
      <c r="CQ8" s="638"/>
      <c r="CR8" s="621">
        <v>2170373</v>
      </c>
      <c r="CS8" s="622"/>
      <c r="CT8" s="622"/>
      <c r="CU8" s="622"/>
      <c r="CV8" s="622"/>
      <c r="CW8" s="622"/>
      <c r="CX8" s="622"/>
      <c r="CY8" s="623"/>
      <c r="CZ8" s="624">
        <v>25.3</v>
      </c>
      <c r="DA8" s="624"/>
      <c r="DB8" s="624"/>
      <c r="DC8" s="624"/>
      <c r="DD8" s="630">
        <v>200976</v>
      </c>
      <c r="DE8" s="622"/>
      <c r="DF8" s="622"/>
      <c r="DG8" s="622"/>
      <c r="DH8" s="622"/>
      <c r="DI8" s="622"/>
      <c r="DJ8" s="622"/>
      <c r="DK8" s="622"/>
      <c r="DL8" s="622"/>
      <c r="DM8" s="622"/>
      <c r="DN8" s="622"/>
      <c r="DO8" s="622"/>
      <c r="DP8" s="623"/>
      <c r="DQ8" s="630">
        <v>1126167</v>
      </c>
      <c r="DR8" s="622"/>
      <c r="DS8" s="622"/>
      <c r="DT8" s="622"/>
      <c r="DU8" s="622"/>
      <c r="DV8" s="622"/>
      <c r="DW8" s="622"/>
      <c r="DX8" s="622"/>
      <c r="DY8" s="622"/>
      <c r="DZ8" s="622"/>
      <c r="EA8" s="622"/>
      <c r="EB8" s="622"/>
      <c r="EC8" s="631"/>
    </row>
    <row r="9" spans="2:143" ht="11.25" customHeight="1">
      <c r="B9" s="618" t="s">
        <v>239</v>
      </c>
      <c r="C9" s="619"/>
      <c r="D9" s="619"/>
      <c r="E9" s="619"/>
      <c r="F9" s="619"/>
      <c r="G9" s="619"/>
      <c r="H9" s="619"/>
      <c r="I9" s="619"/>
      <c r="J9" s="619"/>
      <c r="K9" s="619"/>
      <c r="L9" s="619"/>
      <c r="M9" s="619"/>
      <c r="N9" s="619"/>
      <c r="O9" s="619"/>
      <c r="P9" s="619"/>
      <c r="Q9" s="620"/>
      <c r="R9" s="621">
        <v>3900</v>
      </c>
      <c r="S9" s="622"/>
      <c r="T9" s="622"/>
      <c r="U9" s="622"/>
      <c r="V9" s="622"/>
      <c r="W9" s="622"/>
      <c r="X9" s="622"/>
      <c r="Y9" s="623"/>
      <c r="Z9" s="624">
        <v>0</v>
      </c>
      <c r="AA9" s="624"/>
      <c r="AB9" s="624"/>
      <c r="AC9" s="624"/>
      <c r="AD9" s="625">
        <v>3900</v>
      </c>
      <c r="AE9" s="625"/>
      <c r="AF9" s="625"/>
      <c r="AG9" s="625"/>
      <c r="AH9" s="625"/>
      <c r="AI9" s="625"/>
      <c r="AJ9" s="625"/>
      <c r="AK9" s="625"/>
      <c r="AL9" s="626">
        <v>0.1</v>
      </c>
      <c r="AM9" s="627"/>
      <c r="AN9" s="627"/>
      <c r="AO9" s="628"/>
      <c r="AP9" s="618" t="s">
        <v>240</v>
      </c>
      <c r="AQ9" s="619"/>
      <c r="AR9" s="619"/>
      <c r="AS9" s="619"/>
      <c r="AT9" s="619"/>
      <c r="AU9" s="619"/>
      <c r="AV9" s="619"/>
      <c r="AW9" s="619"/>
      <c r="AX9" s="619"/>
      <c r="AY9" s="619"/>
      <c r="AZ9" s="619"/>
      <c r="BA9" s="619"/>
      <c r="BB9" s="619"/>
      <c r="BC9" s="619"/>
      <c r="BD9" s="619"/>
      <c r="BE9" s="619"/>
      <c r="BF9" s="620"/>
      <c r="BG9" s="621">
        <v>580846</v>
      </c>
      <c r="BH9" s="622"/>
      <c r="BI9" s="622"/>
      <c r="BJ9" s="622"/>
      <c r="BK9" s="622"/>
      <c r="BL9" s="622"/>
      <c r="BM9" s="622"/>
      <c r="BN9" s="623"/>
      <c r="BO9" s="624">
        <v>19.399999999999999</v>
      </c>
      <c r="BP9" s="624"/>
      <c r="BQ9" s="624"/>
      <c r="BR9" s="624"/>
      <c r="BS9" s="630" t="s">
        <v>170</v>
      </c>
      <c r="BT9" s="622"/>
      <c r="BU9" s="622"/>
      <c r="BV9" s="622"/>
      <c r="BW9" s="622"/>
      <c r="BX9" s="622"/>
      <c r="BY9" s="622"/>
      <c r="BZ9" s="622"/>
      <c r="CA9" s="622"/>
      <c r="CB9" s="631"/>
      <c r="CD9" s="636" t="s">
        <v>241</v>
      </c>
      <c r="CE9" s="637"/>
      <c r="CF9" s="637"/>
      <c r="CG9" s="637"/>
      <c r="CH9" s="637"/>
      <c r="CI9" s="637"/>
      <c r="CJ9" s="637"/>
      <c r="CK9" s="637"/>
      <c r="CL9" s="637"/>
      <c r="CM9" s="637"/>
      <c r="CN9" s="637"/>
      <c r="CO9" s="637"/>
      <c r="CP9" s="637"/>
      <c r="CQ9" s="638"/>
      <c r="CR9" s="621">
        <v>432243</v>
      </c>
      <c r="CS9" s="622"/>
      <c r="CT9" s="622"/>
      <c r="CU9" s="622"/>
      <c r="CV9" s="622"/>
      <c r="CW9" s="622"/>
      <c r="CX9" s="622"/>
      <c r="CY9" s="623"/>
      <c r="CZ9" s="624">
        <v>5</v>
      </c>
      <c r="DA9" s="624"/>
      <c r="DB9" s="624"/>
      <c r="DC9" s="624"/>
      <c r="DD9" s="630">
        <v>3089</v>
      </c>
      <c r="DE9" s="622"/>
      <c r="DF9" s="622"/>
      <c r="DG9" s="622"/>
      <c r="DH9" s="622"/>
      <c r="DI9" s="622"/>
      <c r="DJ9" s="622"/>
      <c r="DK9" s="622"/>
      <c r="DL9" s="622"/>
      <c r="DM9" s="622"/>
      <c r="DN9" s="622"/>
      <c r="DO9" s="622"/>
      <c r="DP9" s="623"/>
      <c r="DQ9" s="630">
        <v>421863</v>
      </c>
      <c r="DR9" s="622"/>
      <c r="DS9" s="622"/>
      <c r="DT9" s="622"/>
      <c r="DU9" s="622"/>
      <c r="DV9" s="622"/>
      <c r="DW9" s="622"/>
      <c r="DX9" s="622"/>
      <c r="DY9" s="622"/>
      <c r="DZ9" s="622"/>
      <c r="EA9" s="622"/>
      <c r="EB9" s="622"/>
      <c r="EC9" s="631"/>
    </row>
    <row r="10" spans="2:143" ht="11.25" customHeight="1">
      <c r="B10" s="618" t="s">
        <v>242</v>
      </c>
      <c r="C10" s="619"/>
      <c r="D10" s="619"/>
      <c r="E10" s="619"/>
      <c r="F10" s="619"/>
      <c r="G10" s="619"/>
      <c r="H10" s="619"/>
      <c r="I10" s="619"/>
      <c r="J10" s="619"/>
      <c r="K10" s="619"/>
      <c r="L10" s="619"/>
      <c r="M10" s="619"/>
      <c r="N10" s="619"/>
      <c r="O10" s="619"/>
      <c r="P10" s="619"/>
      <c r="Q10" s="620"/>
      <c r="R10" s="621" t="s">
        <v>237</v>
      </c>
      <c r="S10" s="622"/>
      <c r="T10" s="622"/>
      <c r="U10" s="622"/>
      <c r="V10" s="622"/>
      <c r="W10" s="622"/>
      <c r="X10" s="622"/>
      <c r="Y10" s="623"/>
      <c r="Z10" s="624" t="s">
        <v>243</v>
      </c>
      <c r="AA10" s="624"/>
      <c r="AB10" s="624"/>
      <c r="AC10" s="624"/>
      <c r="AD10" s="625" t="s">
        <v>170</v>
      </c>
      <c r="AE10" s="625"/>
      <c r="AF10" s="625"/>
      <c r="AG10" s="625"/>
      <c r="AH10" s="625"/>
      <c r="AI10" s="625"/>
      <c r="AJ10" s="625"/>
      <c r="AK10" s="625"/>
      <c r="AL10" s="626" t="s">
        <v>237</v>
      </c>
      <c r="AM10" s="627"/>
      <c r="AN10" s="627"/>
      <c r="AO10" s="628"/>
      <c r="AP10" s="618" t="s">
        <v>244</v>
      </c>
      <c r="AQ10" s="619"/>
      <c r="AR10" s="619"/>
      <c r="AS10" s="619"/>
      <c r="AT10" s="619"/>
      <c r="AU10" s="619"/>
      <c r="AV10" s="619"/>
      <c r="AW10" s="619"/>
      <c r="AX10" s="619"/>
      <c r="AY10" s="619"/>
      <c r="AZ10" s="619"/>
      <c r="BA10" s="619"/>
      <c r="BB10" s="619"/>
      <c r="BC10" s="619"/>
      <c r="BD10" s="619"/>
      <c r="BE10" s="619"/>
      <c r="BF10" s="620"/>
      <c r="BG10" s="621">
        <v>61666</v>
      </c>
      <c r="BH10" s="622"/>
      <c r="BI10" s="622"/>
      <c r="BJ10" s="622"/>
      <c r="BK10" s="622"/>
      <c r="BL10" s="622"/>
      <c r="BM10" s="622"/>
      <c r="BN10" s="623"/>
      <c r="BO10" s="624">
        <v>2.1</v>
      </c>
      <c r="BP10" s="624"/>
      <c r="BQ10" s="624"/>
      <c r="BR10" s="624"/>
      <c r="BS10" s="630" t="s">
        <v>237</v>
      </c>
      <c r="BT10" s="622"/>
      <c r="BU10" s="622"/>
      <c r="BV10" s="622"/>
      <c r="BW10" s="622"/>
      <c r="BX10" s="622"/>
      <c r="BY10" s="622"/>
      <c r="BZ10" s="622"/>
      <c r="CA10" s="622"/>
      <c r="CB10" s="631"/>
      <c r="CD10" s="636" t="s">
        <v>245</v>
      </c>
      <c r="CE10" s="637"/>
      <c r="CF10" s="637"/>
      <c r="CG10" s="637"/>
      <c r="CH10" s="637"/>
      <c r="CI10" s="637"/>
      <c r="CJ10" s="637"/>
      <c r="CK10" s="637"/>
      <c r="CL10" s="637"/>
      <c r="CM10" s="637"/>
      <c r="CN10" s="637"/>
      <c r="CO10" s="637"/>
      <c r="CP10" s="637"/>
      <c r="CQ10" s="638"/>
      <c r="CR10" s="621">
        <v>1427</v>
      </c>
      <c r="CS10" s="622"/>
      <c r="CT10" s="622"/>
      <c r="CU10" s="622"/>
      <c r="CV10" s="622"/>
      <c r="CW10" s="622"/>
      <c r="CX10" s="622"/>
      <c r="CY10" s="623"/>
      <c r="CZ10" s="624">
        <v>0</v>
      </c>
      <c r="DA10" s="624"/>
      <c r="DB10" s="624"/>
      <c r="DC10" s="624"/>
      <c r="DD10" s="630" t="s">
        <v>243</v>
      </c>
      <c r="DE10" s="622"/>
      <c r="DF10" s="622"/>
      <c r="DG10" s="622"/>
      <c r="DH10" s="622"/>
      <c r="DI10" s="622"/>
      <c r="DJ10" s="622"/>
      <c r="DK10" s="622"/>
      <c r="DL10" s="622"/>
      <c r="DM10" s="622"/>
      <c r="DN10" s="622"/>
      <c r="DO10" s="622"/>
      <c r="DP10" s="623"/>
      <c r="DQ10" s="630">
        <v>1427</v>
      </c>
      <c r="DR10" s="622"/>
      <c r="DS10" s="622"/>
      <c r="DT10" s="622"/>
      <c r="DU10" s="622"/>
      <c r="DV10" s="622"/>
      <c r="DW10" s="622"/>
      <c r="DX10" s="622"/>
      <c r="DY10" s="622"/>
      <c r="DZ10" s="622"/>
      <c r="EA10" s="622"/>
      <c r="EB10" s="622"/>
      <c r="EC10" s="631"/>
    </row>
    <row r="11" spans="2:143" ht="11.25" customHeight="1">
      <c r="B11" s="618" t="s">
        <v>246</v>
      </c>
      <c r="C11" s="619"/>
      <c r="D11" s="619"/>
      <c r="E11" s="619"/>
      <c r="F11" s="619"/>
      <c r="G11" s="619"/>
      <c r="H11" s="619"/>
      <c r="I11" s="619"/>
      <c r="J11" s="619"/>
      <c r="K11" s="619"/>
      <c r="L11" s="619"/>
      <c r="M11" s="619"/>
      <c r="N11" s="619"/>
      <c r="O11" s="619"/>
      <c r="P11" s="619"/>
      <c r="Q11" s="620"/>
      <c r="R11" s="621" t="s">
        <v>237</v>
      </c>
      <c r="S11" s="622"/>
      <c r="T11" s="622"/>
      <c r="U11" s="622"/>
      <c r="V11" s="622"/>
      <c r="W11" s="622"/>
      <c r="X11" s="622"/>
      <c r="Y11" s="623"/>
      <c r="Z11" s="624" t="s">
        <v>237</v>
      </c>
      <c r="AA11" s="624"/>
      <c r="AB11" s="624"/>
      <c r="AC11" s="624"/>
      <c r="AD11" s="625" t="s">
        <v>231</v>
      </c>
      <c r="AE11" s="625"/>
      <c r="AF11" s="625"/>
      <c r="AG11" s="625"/>
      <c r="AH11" s="625"/>
      <c r="AI11" s="625"/>
      <c r="AJ11" s="625"/>
      <c r="AK11" s="625"/>
      <c r="AL11" s="626" t="s">
        <v>237</v>
      </c>
      <c r="AM11" s="627"/>
      <c r="AN11" s="627"/>
      <c r="AO11" s="628"/>
      <c r="AP11" s="618" t="s">
        <v>247</v>
      </c>
      <c r="AQ11" s="619"/>
      <c r="AR11" s="619"/>
      <c r="AS11" s="619"/>
      <c r="AT11" s="619"/>
      <c r="AU11" s="619"/>
      <c r="AV11" s="619"/>
      <c r="AW11" s="619"/>
      <c r="AX11" s="619"/>
      <c r="AY11" s="619"/>
      <c r="AZ11" s="619"/>
      <c r="BA11" s="619"/>
      <c r="BB11" s="619"/>
      <c r="BC11" s="619"/>
      <c r="BD11" s="619"/>
      <c r="BE11" s="619"/>
      <c r="BF11" s="620"/>
      <c r="BG11" s="621">
        <v>512875</v>
      </c>
      <c r="BH11" s="622"/>
      <c r="BI11" s="622"/>
      <c r="BJ11" s="622"/>
      <c r="BK11" s="622"/>
      <c r="BL11" s="622"/>
      <c r="BM11" s="622"/>
      <c r="BN11" s="623"/>
      <c r="BO11" s="624">
        <v>17.100000000000001</v>
      </c>
      <c r="BP11" s="624"/>
      <c r="BQ11" s="624"/>
      <c r="BR11" s="624"/>
      <c r="BS11" s="630">
        <v>56465</v>
      </c>
      <c r="BT11" s="622"/>
      <c r="BU11" s="622"/>
      <c r="BV11" s="622"/>
      <c r="BW11" s="622"/>
      <c r="BX11" s="622"/>
      <c r="BY11" s="622"/>
      <c r="BZ11" s="622"/>
      <c r="CA11" s="622"/>
      <c r="CB11" s="631"/>
      <c r="CD11" s="636" t="s">
        <v>248</v>
      </c>
      <c r="CE11" s="637"/>
      <c r="CF11" s="637"/>
      <c r="CG11" s="637"/>
      <c r="CH11" s="637"/>
      <c r="CI11" s="637"/>
      <c r="CJ11" s="637"/>
      <c r="CK11" s="637"/>
      <c r="CL11" s="637"/>
      <c r="CM11" s="637"/>
      <c r="CN11" s="637"/>
      <c r="CO11" s="637"/>
      <c r="CP11" s="637"/>
      <c r="CQ11" s="638"/>
      <c r="CR11" s="621">
        <v>631307</v>
      </c>
      <c r="CS11" s="622"/>
      <c r="CT11" s="622"/>
      <c r="CU11" s="622"/>
      <c r="CV11" s="622"/>
      <c r="CW11" s="622"/>
      <c r="CX11" s="622"/>
      <c r="CY11" s="623"/>
      <c r="CZ11" s="624">
        <v>7.4</v>
      </c>
      <c r="DA11" s="624"/>
      <c r="DB11" s="624"/>
      <c r="DC11" s="624"/>
      <c r="DD11" s="630">
        <v>249026</v>
      </c>
      <c r="DE11" s="622"/>
      <c r="DF11" s="622"/>
      <c r="DG11" s="622"/>
      <c r="DH11" s="622"/>
      <c r="DI11" s="622"/>
      <c r="DJ11" s="622"/>
      <c r="DK11" s="622"/>
      <c r="DL11" s="622"/>
      <c r="DM11" s="622"/>
      <c r="DN11" s="622"/>
      <c r="DO11" s="622"/>
      <c r="DP11" s="623"/>
      <c r="DQ11" s="630">
        <v>198938</v>
      </c>
      <c r="DR11" s="622"/>
      <c r="DS11" s="622"/>
      <c r="DT11" s="622"/>
      <c r="DU11" s="622"/>
      <c r="DV11" s="622"/>
      <c r="DW11" s="622"/>
      <c r="DX11" s="622"/>
      <c r="DY11" s="622"/>
      <c r="DZ11" s="622"/>
      <c r="EA11" s="622"/>
      <c r="EB11" s="622"/>
      <c r="EC11" s="631"/>
    </row>
    <row r="12" spans="2:143" ht="11.25" customHeight="1">
      <c r="B12" s="618" t="s">
        <v>249</v>
      </c>
      <c r="C12" s="619"/>
      <c r="D12" s="619"/>
      <c r="E12" s="619"/>
      <c r="F12" s="619"/>
      <c r="G12" s="619"/>
      <c r="H12" s="619"/>
      <c r="I12" s="619"/>
      <c r="J12" s="619"/>
      <c r="K12" s="619"/>
      <c r="L12" s="619"/>
      <c r="M12" s="619"/>
      <c r="N12" s="619"/>
      <c r="O12" s="619"/>
      <c r="P12" s="619"/>
      <c r="Q12" s="620"/>
      <c r="R12" s="621">
        <v>326198</v>
      </c>
      <c r="S12" s="622"/>
      <c r="T12" s="622"/>
      <c r="U12" s="622"/>
      <c r="V12" s="622"/>
      <c r="W12" s="622"/>
      <c r="X12" s="622"/>
      <c r="Y12" s="623"/>
      <c r="Z12" s="624">
        <v>3.6</v>
      </c>
      <c r="AA12" s="624"/>
      <c r="AB12" s="624"/>
      <c r="AC12" s="624"/>
      <c r="AD12" s="625">
        <v>326198</v>
      </c>
      <c r="AE12" s="625"/>
      <c r="AF12" s="625"/>
      <c r="AG12" s="625"/>
      <c r="AH12" s="625"/>
      <c r="AI12" s="625"/>
      <c r="AJ12" s="625"/>
      <c r="AK12" s="625"/>
      <c r="AL12" s="626">
        <v>6.6</v>
      </c>
      <c r="AM12" s="627"/>
      <c r="AN12" s="627"/>
      <c r="AO12" s="628"/>
      <c r="AP12" s="618" t="s">
        <v>250</v>
      </c>
      <c r="AQ12" s="619"/>
      <c r="AR12" s="619"/>
      <c r="AS12" s="619"/>
      <c r="AT12" s="619"/>
      <c r="AU12" s="619"/>
      <c r="AV12" s="619"/>
      <c r="AW12" s="619"/>
      <c r="AX12" s="619"/>
      <c r="AY12" s="619"/>
      <c r="AZ12" s="619"/>
      <c r="BA12" s="619"/>
      <c r="BB12" s="619"/>
      <c r="BC12" s="619"/>
      <c r="BD12" s="619"/>
      <c r="BE12" s="619"/>
      <c r="BF12" s="620"/>
      <c r="BG12" s="621">
        <v>1638561</v>
      </c>
      <c r="BH12" s="622"/>
      <c r="BI12" s="622"/>
      <c r="BJ12" s="622"/>
      <c r="BK12" s="622"/>
      <c r="BL12" s="622"/>
      <c r="BM12" s="622"/>
      <c r="BN12" s="623"/>
      <c r="BO12" s="624">
        <v>54.7</v>
      </c>
      <c r="BP12" s="624"/>
      <c r="BQ12" s="624"/>
      <c r="BR12" s="624"/>
      <c r="BS12" s="630">
        <v>108747</v>
      </c>
      <c r="BT12" s="622"/>
      <c r="BU12" s="622"/>
      <c r="BV12" s="622"/>
      <c r="BW12" s="622"/>
      <c r="BX12" s="622"/>
      <c r="BY12" s="622"/>
      <c r="BZ12" s="622"/>
      <c r="CA12" s="622"/>
      <c r="CB12" s="631"/>
      <c r="CD12" s="636" t="s">
        <v>251</v>
      </c>
      <c r="CE12" s="637"/>
      <c r="CF12" s="637"/>
      <c r="CG12" s="637"/>
      <c r="CH12" s="637"/>
      <c r="CI12" s="637"/>
      <c r="CJ12" s="637"/>
      <c r="CK12" s="637"/>
      <c r="CL12" s="637"/>
      <c r="CM12" s="637"/>
      <c r="CN12" s="637"/>
      <c r="CO12" s="637"/>
      <c r="CP12" s="637"/>
      <c r="CQ12" s="638"/>
      <c r="CR12" s="621">
        <v>75018</v>
      </c>
      <c r="CS12" s="622"/>
      <c r="CT12" s="622"/>
      <c r="CU12" s="622"/>
      <c r="CV12" s="622"/>
      <c r="CW12" s="622"/>
      <c r="CX12" s="622"/>
      <c r="CY12" s="623"/>
      <c r="CZ12" s="624">
        <v>0.9</v>
      </c>
      <c r="DA12" s="624"/>
      <c r="DB12" s="624"/>
      <c r="DC12" s="624"/>
      <c r="DD12" s="630">
        <v>8164</v>
      </c>
      <c r="DE12" s="622"/>
      <c r="DF12" s="622"/>
      <c r="DG12" s="622"/>
      <c r="DH12" s="622"/>
      <c r="DI12" s="622"/>
      <c r="DJ12" s="622"/>
      <c r="DK12" s="622"/>
      <c r="DL12" s="622"/>
      <c r="DM12" s="622"/>
      <c r="DN12" s="622"/>
      <c r="DO12" s="622"/>
      <c r="DP12" s="623"/>
      <c r="DQ12" s="630">
        <v>64456</v>
      </c>
      <c r="DR12" s="622"/>
      <c r="DS12" s="622"/>
      <c r="DT12" s="622"/>
      <c r="DU12" s="622"/>
      <c r="DV12" s="622"/>
      <c r="DW12" s="622"/>
      <c r="DX12" s="622"/>
      <c r="DY12" s="622"/>
      <c r="DZ12" s="622"/>
      <c r="EA12" s="622"/>
      <c r="EB12" s="622"/>
      <c r="EC12" s="631"/>
    </row>
    <row r="13" spans="2:143" ht="11.25" customHeight="1">
      <c r="B13" s="618" t="s">
        <v>252</v>
      </c>
      <c r="C13" s="619"/>
      <c r="D13" s="619"/>
      <c r="E13" s="619"/>
      <c r="F13" s="619"/>
      <c r="G13" s="619"/>
      <c r="H13" s="619"/>
      <c r="I13" s="619"/>
      <c r="J13" s="619"/>
      <c r="K13" s="619"/>
      <c r="L13" s="619"/>
      <c r="M13" s="619"/>
      <c r="N13" s="619"/>
      <c r="O13" s="619"/>
      <c r="P13" s="619"/>
      <c r="Q13" s="620"/>
      <c r="R13" s="621">
        <v>12078</v>
      </c>
      <c r="S13" s="622"/>
      <c r="T13" s="622"/>
      <c r="U13" s="622"/>
      <c r="V13" s="622"/>
      <c r="W13" s="622"/>
      <c r="X13" s="622"/>
      <c r="Y13" s="623"/>
      <c r="Z13" s="624">
        <v>0.1</v>
      </c>
      <c r="AA13" s="624"/>
      <c r="AB13" s="624"/>
      <c r="AC13" s="624"/>
      <c r="AD13" s="625">
        <v>12078</v>
      </c>
      <c r="AE13" s="625"/>
      <c r="AF13" s="625"/>
      <c r="AG13" s="625"/>
      <c r="AH13" s="625"/>
      <c r="AI13" s="625"/>
      <c r="AJ13" s="625"/>
      <c r="AK13" s="625"/>
      <c r="AL13" s="626">
        <v>0.2</v>
      </c>
      <c r="AM13" s="627"/>
      <c r="AN13" s="627"/>
      <c r="AO13" s="628"/>
      <c r="AP13" s="618" t="s">
        <v>253</v>
      </c>
      <c r="AQ13" s="619"/>
      <c r="AR13" s="619"/>
      <c r="AS13" s="619"/>
      <c r="AT13" s="619"/>
      <c r="AU13" s="619"/>
      <c r="AV13" s="619"/>
      <c r="AW13" s="619"/>
      <c r="AX13" s="619"/>
      <c r="AY13" s="619"/>
      <c r="AZ13" s="619"/>
      <c r="BA13" s="619"/>
      <c r="BB13" s="619"/>
      <c r="BC13" s="619"/>
      <c r="BD13" s="619"/>
      <c r="BE13" s="619"/>
      <c r="BF13" s="620"/>
      <c r="BG13" s="621">
        <v>1633338</v>
      </c>
      <c r="BH13" s="622"/>
      <c r="BI13" s="622"/>
      <c r="BJ13" s="622"/>
      <c r="BK13" s="622"/>
      <c r="BL13" s="622"/>
      <c r="BM13" s="622"/>
      <c r="BN13" s="623"/>
      <c r="BO13" s="624">
        <v>54.5</v>
      </c>
      <c r="BP13" s="624"/>
      <c r="BQ13" s="624"/>
      <c r="BR13" s="624"/>
      <c r="BS13" s="630">
        <v>108747</v>
      </c>
      <c r="BT13" s="622"/>
      <c r="BU13" s="622"/>
      <c r="BV13" s="622"/>
      <c r="BW13" s="622"/>
      <c r="BX13" s="622"/>
      <c r="BY13" s="622"/>
      <c r="BZ13" s="622"/>
      <c r="CA13" s="622"/>
      <c r="CB13" s="631"/>
      <c r="CD13" s="636" t="s">
        <v>254</v>
      </c>
      <c r="CE13" s="637"/>
      <c r="CF13" s="637"/>
      <c r="CG13" s="637"/>
      <c r="CH13" s="637"/>
      <c r="CI13" s="637"/>
      <c r="CJ13" s="637"/>
      <c r="CK13" s="637"/>
      <c r="CL13" s="637"/>
      <c r="CM13" s="637"/>
      <c r="CN13" s="637"/>
      <c r="CO13" s="637"/>
      <c r="CP13" s="637"/>
      <c r="CQ13" s="638"/>
      <c r="CR13" s="621">
        <v>1258994</v>
      </c>
      <c r="CS13" s="622"/>
      <c r="CT13" s="622"/>
      <c r="CU13" s="622"/>
      <c r="CV13" s="622"/>
      <c r="CW13" s="622"/>
      <c r="CX13" s="622"/>
      <c r="CY13" s="623"/>
      <c r="CZ13" s="624">
        <v>14.7</v>
      </c>
      <c r="DA13" s="624"/>
      <c r="DB13" s="624"/>
      <c r="DC13" s="624"/>
      <c r="DD13" s="630">
        <v>335088</v>
      </c>
      <c r="DE13" s="622"/>
      <c r="DF13" s="622"/>
      <c r="DG13" s="622"/>
      <c r="DH13" s="622"/>
      <c r="DI13" s="622"/>
      <c r="DJ13" s="622"/>
      <c r="DK13" s="622"/>
      <c r="DL13" s="622"/>
      <c r="DM13" s="622"/>
      <c r="DN13" s="622"/>
      <c r="DO13" s="622"/>
      <c r="DP13" s="623"/>
      <c r="DQ13" s="630">
        <v>985788</v>
      </c>
      <c r="DR13" s="622"/>
      <c r="DS13" s="622"/>
      <c r="DT13" s="622"/>
      <c r="DU13" s="622"/>
      <c r="DV13" s="622"/>
      <c r="DW13" s="622"/>
      <c r="DX13" s="622"/>
      <c r="DY13" s="622"/>
      <c r="DZ13" s="622"/>
      <c r="EA13" s="622"/>
      <c r="EB13" s="622"/>
      <c r="EC13" s="631"/>
    </row>
    <row r="14" spans="2:143" ht="11.25" customHeight="1">
      <c r="B14" s="618" t="s">
        <v>255</v>
      </c>
      <c r="C14" s="619"/>
      <c r="D14" s="619"/>
      <c r="E14" s="619"/>
      <c r="F14" s="619"/>
      <c r="G14" s="619"/>
      <c r="H14" s="619"/>
      <c r="I14" s="619"/>
      <c r="J14" s="619"/>
      <c r="K14" s="619"/>
      <c r="L14" s="619"/>
      <c r="M14" s="619"/>
      <c r="N14" s="619"/>
      <c r="O14" s="619"/>
      <c r="P14" s="619"/>
      <c r="Q14" s="620"/>
      <c r="R14" s="621" t="s">
        <v>237</v>
      </c>
      <c r="S14" s="622"/>
      <c r="T14" s="622"/>
      <c r="U14" s="622"/>
      <c r="V14" s="622"/>
      <c r="W14" s="622"/>
      <c r="X14" s="622"/>
      <c r="Y14" s="623"/>
      <c r="Z14" s="624" t="s">
        <v>243</v>
      </c>
      <c r="AA14" s="624"/>
      <c r="AB14" s="624"/>
      <c r="AC14" s="624"/>
      <c r="AD14" s="625" t="s">
        <v>237</v>
      </c>
      <c r="AE14" s="625"/>
      <c r="AF14" s="625"/>
      <c r="AG14" s="625"/>
      <c r="AH14" s="625"/>
      <c r="AI14" s="625"/>
      <c r="AJ14" s="625"/>
      <c r="AK14" s="625"/>
      <c r="AL14" s="626" t="s">
        <v>170</v>
      </c>
      <c r="AM14" s="627"/>
      <c r="AN14" s="627"/>
      <c r="AO14" s="628"/>
      <c r="AP14" s="618" t="s">
        <v>256</v>
      </c>
      <c r="AQ14" s="619"/>
      <c r="AR14" s="619"/>
      <c r="AS14" s="619"/>
      <c r="AT14" s="619"/>
      <c r="AU14" s="619"/>
      <c r="AV14" s="619"/>
      <c r="AW14" s="619"/>
      <c r="AX14" s="619"/>
      <c r="AY14" s="619"/>
      <c r="AZ14" s="619"/>
      <c r="BA14" s="619"/>
      <c r="BB14" s="619"/>
      <c r="BC14" s="619"/>
      <c r="BD14" s="619"/>
      <c r="BE14" s="619"/>
      <c r="BF14" s="620"/>
      <c r="BG14" s="621">
        <v>53964</v>
      </c>
      <c r="BH14" s="622"/>
      <c r="BI14" s="622"/>
      <c r="BJ14" s="622"/>
      <c r="BK14" s="622"/>
      <c r="BL14" s="622"/>
      <c r="BM14" s="622"/>
      <c r="BN14" s="623"/>
      <c r="BO14" s="624">
        <v>1.8</v>
      </c>
      <c r="BP14" s="624"/>
      <c r="BQ14" s="624"/>
      <c r="BR14" s="624"/>
      <c r="BS14" s="630" t="s">
        <v>237</v>
      </c>
      <c r="BT14" s="622"/>
      <c r="BU14" s="622"/>
      <c r="BV14" s="622"/>
      <c r="BW14" s="622"/>
      <c r="BX14" s="622"/>
      <c r="BY14" s="622"/>
      <c r="BZ14" s="622"/>
      <c r="CA14" s="622"/>
      <c r="CB14" s="631"/>
      <c r="CD14" s="636" t="s">
        <v>257</v>
      </c>
      <c r="CE14" s="637"/>
      <c r="CF14" s="637"/>
      <c r="CG14" s="637"/>
      <c r="CH14" s="637"/>
      <c r="CI14" s="637"/>
      <c r="CJ14" s="637"/>
      <c r="CK14" s="637"/>
      <c r="CL14" s="637"/>
      <c r="CM14" s="637"/>
      <c r="CN14" s="637"/>
      <c r="CO14" s="637"/>
      <c r="CP14" s="637"/>
      <c r="CQ14" s="638"/>
      <c r="CR14" s="621">
        <v>352165</v>
      </c>
      <c r="CS14" s="622"/>
      <c r="CT14" s="622"/>
      <c r="CU14" s="622"/>
      <c r="CV14" s="622"/>
      <c r="CW14" s="622"/>
      <c r="CX14" s="622"/>
      <c r="CY14" s="623"/>
      <c r="CZ14" s="624">
        <v>4.0999999999999996</v>
      </c>
      <c r="DA14" s="624"/>
      <c r="DB14" s="624"/>
      <c r="DC14" s="624"/>
      <c r="DD14" s="630">
        <v>59717</v>
      </c>
      <c r="DE14" s="622"/>
      <c r="DF14" s="622"/>
      <c r="DG14" s="622"/>
      <c r="DH14" s="622"/>
      <c r="DI14" s="622"/>
      <c r="DJ14" s="622"/>
      <c r="DK14" s="622"/>
      <c r="DL14" s="622"/>
      <c r="DM14" s="622"/>
      <c r="DN14" s="622"/>
      <c r="DO14" s="622"/>
      <c r="DP14" s="623"/>
      <c r="DQ14" s="630">
        <v>296433</v>
      </c>
      <c r="DR14" s="622"/>
      <c r="DS14" s="622"/>
      <c r="DT14" s="622"/>
      <c r="DU14" s="622"/>
      <c r="DV14" s="622"/>
      <c r="DW14" s="622"/>
      <c r="DX14" s="622"/>
      <c r="DY14" s="622"/>
      <c r="DZ14" s="622"/>
      <c r="EA14" s="622"/>
      <c r="EB14" s="622"/>
      <c r="EC14" s="631"/>
    </row>
    <row r="15" spans="2:143" ht="11.25" customHeight="1">
      <c r="B15" s="618" t="s">
        <v>258</v>
      </c>
      <c r="C15" s="619"/>
      <c r="D15" s="619"/>
      <c r="E15" s="619"/>
      <c r="F15" s="619"/>
      <c r="G15" s="619"/>
      <c r="H15" s="619"/>
      <c r="I15" s="619"/>
      <c r="J15" s="619"/>
      <c r="K15" s="619"/>
      <c r="L15" s="619"/>
      <c r="M15" s="619"/>
      <c r="N15" s="619"/>
      <c r="O15" s="619"/>
      <c r="P15" s="619"/>
      <c r="Q15" s="620"/>
      <c r="R15" s="621">
        <v>25929</v>
      </c>
      <c r="S15" s="622"/>
      <c r="T15" s="622"/>
      <c r="U15" s="622"/>
      <c r="V15" s="622"/>
      <c r="W15" s="622"/>
      <c r="X15" s="622"/>
      <c r="Y15" s="623"/>
      <c r="Z15" s="624">
        <v>0.3</v>
      </c>
      <c r="AA15" s="624"/>
      <c r="AB15" s="624"/>
      <c r="AC15" s="624"/>
      <c r="AD15" s="625">
        <v>25929</v>
      </c>
      <c r="AE15" s="625"/>
      <c r="AF15" s="625"/>
      <c r="AG15" s="625"/>
      <c r="AH15" s="625"/>
      <c r="AI15" s="625"/>
      <c r="AJ15" s="625"/>
      <c r="AK15" s="625"/>
      <c r="AL15" s="626">
        <v>0.5</v>
      </c>
      <c r="AM15" s="627"/>
      <c r="AN15" s="627"/>
      <c r="AO15" s="628"/>
      <c r="AP15" s="618" t="s">
        <v>259</v>
      </c>
      <c r="AQ15" s="619"/>
      <c r="AR15" s="619"/>
      <c r="AS15" s="619"/>
      <c r="AT15" s="619"/>
      <c r="AU15" s="619"/>
      <c r="AV15" s="619"/>
      <c r="AW15" s="619"/>
      <c r="AX15" s="619"/>
      <c r="AY15" s="619"/>
      <c r="AZ15" s="619"/>
      <c r="BA15" s="619"/>
      <c r="BB15" s="619"/>
      <c r="BC15" s="619"/>
      <c r="BD15" s="619"/>
      <c r="BE15" s="619"/>
      <c r="BF15" s="620"/>
      <c r="BG15" s="621">
        <v>104280</v>
      </c>
      <c r="BH15" s="622"/>
      <c r="BI15" s="622"/>
      <c r="BJ15" s="622"/>
      <c r="BK15" s="622"/>
      <c r="BL15" s="622"/>
      <c r="BM15" s="622"/>
      <c r="BN15" s="623"/>
      <c r="BO15" s="624">
        <v>3.5</v>
      </c>
      <c r="BP15" s="624"/>
      <c r="BQ15" s="624"/>
      <c r="BR15" s="624"/>
      <c r="BS15" s="630" t="s">
        <v>170</v>
      </c>
      <c r="BT15" s="622"/>
      <c r="BU15" s="622"/>
      <c r="BV15" s="622"/>
      <c r="BW15" s="622"/>
      <c r="BX15" s="622"/>
      <c r="BY15" s="622"/>
      <c r="BZ15" s="622"/>
      <c r="CA15" s="622"/>
      <c r="CB15" s="631"/>
      <c r="CD15" s="636" t="s">
        <v>260</v>
      </c>
      <c r="CE15" s="637"/>
      <c r="CF15" s="637"/>
      <c r="CG15" s="637"/>
      <c r="CH15" s="637"/>
      <c r="CI15" s="637"/>
      <c r="CJ15" s="637"/>
      <c r="CK15" s="637"/>
      <c r="CL15" s="637"/>
      <c r="CM15" s="637"/>
      <c r="CN15" s="637"/>
      <c r="CO15" s="637"/>
      <c r="CP15" s="637"/>
      <c r="CQ15" s="638"/>
      <c r="CR15" s="621">
        <v>898048</v>
      </c>
      <c r="CS15" s="622"/>
      <c r="CT15" s="622"/>
      <c r="CU15" s="622"/>
      <c r="CV15" s="622"/>
      <c r="CW15" s="622"/>
      <c r="CX15" s="622"/>
      <c r="CY15" s="623"/>
      <c r="CZ15" s="624">
        <v>10.5</v>
      </c>
      <c r="DA15" s="624"/>
      <c r="DB15" s="624"/>
      <c r="DC15" s="624"/>
      <c r="DD15" s="630">
        <v>45107</v>
      </c>
      <c r="DE15" s="622"/>
      <c r="DF15" s="622"/>
      <c r="DG15" s="622"/>
      <c r="DH15" s="622"/>
      <c r="DI15" s="622"/>
      <c r="DJ15" s="622"/>
      <c r="DK15" s="622"/>
      <c r="DL15" s="622"/>
      <c r="DM15" s="622"/>
      <c r="DN15" s="622"/>
      <c r="DO15" s="622"/>
      <c r="DP15" s="623"/>
      <c r="DQ15" s="630">
        <v>725229</v>
      </c>
      <c r="DR15" s="622"/>
      <c r="DS15" s="622"/>
      <c r="DT15" s="622"/>
      <c r="DU15" s="622"/>
      <c r="DV15" s="622"/>
      <c r="DW15" s="622"/>
      <c r="DX15" s="622"/>
      <c r="DY15" s="622"/>
      <c r="DZ15" s="622"/>
      <c r="EA15" s="622"/>
      <c r="EB15" s="622"/>
      <c r="EC15" s="631"/>
    </row>
    <row r="16" spans="2:143" ht="11.25" customHeight="1">
      <c r="B16" s="618" t="s">
        <v>261</v>
      </c>
      <c r="C16" s="619"/>
      <c r="D16" s="619"/>
      <c r="E16" s="619"/>
      <c r="F16" s="619"/>
      <c r="G16" s="619"/>
      <c r="H16" s="619"/>
      <c r="I16" s="619"/>
      <c r="J16" s="619"/>
      <c r="K16" s="619"/>
      <c r="L16" s="619"/>
      <c r="M16" s="619"/>
      <c r="N16" s="619"/>
      <c r="O16" s="619"/>
      <c r="P16" s="619"/>
      <c r="Q16" s="620"/>
      <c r="R16" s="621" t="s">
        <v>237</v>
      </c>
      <c r="S16" s="622"/>
      <c r="T16" s="622"/>
      <c r="U16" s="622"/>
      <c r="V16" s="622"/>
      <c r="W16" s="622"/>
      <c r="X16" s="622"/>
      <c r="Y16" s="623"/>
      <c r="Z16" s="624" t="s">
        <v>237</v>
      </c>
      <c r="AA16" s="624"/>
      <c r="AB16" s="624"/>
      <c r="AC16" s="624"/>
      <c r="AD16" s="625" t="s">
        <v>237</v>
      </c>
      <c r="AE16" s="625"/>
      <c r="AF16" s="625"/>
      <c r="AG16" s="625"/>
      <c r="AH16" s="625"/>
      <c r="AI16" s="625"/>
      <c r="AJ16" s="625"/>
      <c r="AK16" s="625"/>
      <c r="AL16" s="626" t="s">
        <v>237</v>
      </c>
      <c r="AM16" s="627"/>
      <c r="AN16" s="627"/>
      <c r="AO16" s="628"/>
      <c r="AP16" s="618" t="s">
        <v>262</v>
      </c>
      <c r="AQ16" s="619"/>
      <c r="AR16" s="619"/>
      <c r="AS16" s="619"/>
      <c r="AT16" s="619"/>
      <c r="AU16" s="619"/>
      <c r="AV16" s="619"/>
      <c r="AW16" s="619"/>
      <c r="AX16" s="619"/>
      <c r="AY16" s="619"/>
      <c r="AZ16" s="619"/>
      <c r="BA16" s="619"/>
      <c r="BB16" s="619"/>
      <c r="BC16" s="619"/>
      <c r="BD16" s="619"/>
      <c r="BE16" s="619"/>
      <c r="BF16" s="620"/>
      <c r="BG16" s="621" t="s">
        <v>237</v>
      </c>
      <c r="BH16" s="622"/>
      <c r="BI16" s="622"/>
      <c r="BJ16" s="622"/>
      <c r="BK16" s="622"/>
      <c r="BL16" s="622"/>
      <c r="BM16" s="622"/>
      <c r="BN16" s="623"/>
      <c r="BO16" s="624" t="s">
        <v>237</v>
      </c>
      <c r="BP16" s="624"/>
      <c r="BQ16" s="624"/>
      <c r="BR16" s="624"/>
      <c r="BS16" s="630" t="s">
        <v>237</v>
      </c>
      <c r="BT16" s="622"/>
      <c r="BU16" s="622"/>
      <c r="BV16" s="622"/>
      <c r="BW16" s="622"/>
      <c r="BX16" s="622"/>
      <c r="BY16" s="622"/>
      <c r="BZ16" s="622"/>
      <c r="CA16" s="622"/>
      <c r="CB16" s="631"/>
      <c r="CD16" s="636" t="s">
        <v>263</v>
      </c>
      <c r="CE16" s="637"/>
      <c r="CF16" s="637"/>
      <c r="CG16" s="637"/>
      <c r="CH16" s="637"/>
      <c r="CI16" s="637"/>
      <c r="CJ16" s="637"/>
      <c r="CK16" s="637"/>
      <c r="CL16" s="637"/>
      <c r="CM16" s="637"/>
      <c r="CN16" s="637"/>
      <c r="CO16" s="637"/>
      <c r="CP16" s="637"/>
      <c r="CQ16" s="638"/>
      <c r="CR16" s="621" t="s">
        <v>237</v>
      </c>
      <c r="CS16" s="622"/>
      <c r="CT16" s="622"/>
      <c r="CU16" s="622"/>
      <c r="CV16" s="622"/>
      <c r="CW16" s="622"/>
      <c r="CX16" s="622"/>
      <c r="CY16" s="623"/>
      <c r="CZ16" s="624" t="s">
        <v>243</v>
      </c>
      <c r="DA16" s="624"/>
      <c r="DB16" s="624"/>
      <c r="DC16" s="624"/>
      <c r="DD16" s="630" t="s">
        <v>237</v>
      </c>
      <c r="DE16" s="622"/>
      <c r="DF16" s="622"/>
      <c r="DG16" s="622"/>
      <c r="DH16" s="622"/>
      <c r="DI16" s="622"/>
      <c r="DJ16" s="622"/>
      <c r="DK16" s="622"/>
      <c r="DL16" s="622"/>
      <c r="DM16" s="622"/>
      <c r="DN16" s="622"/>
      <c r="DO16" s="622"/>
      <c r="DP16" s="623"/>
      <c r="DQ16" s="630" t="s">
        <v>243</v>
      </c>
      <c r="DR16" s="622"/>
      <c r="DS16" s="622"/>
      <c r="DT16" s="622"/>
      <c r="DU16" s="622"/>
      <c r="DV16" s="622"/>
      <c r="DW16" s="622"/>
      <c r="DX16" s="622"/>
      <c r="DY16" s="622"/>
      <c r="DZ16" s="622"/>
      <c r="EA16" s="622"/>
      <c r="EB16" s="622"/>
      <c r="EC16" s="631"/>
    </row>
    <row r="17" spans="2:133" ht="11.25" customHeight="1">
      <c r="B17" s="618" t="s">
        <v>264</v>
      </c>
      <c r="C17" s="619"/>
      <c r="D17" s="619"/>
      <c r="E17" s="619"/>
      <c r="F17" s="619"/>
      <c r="G17" s="619"/>
      <c r="H17" s="619"/>
      <c r="I17" s="619"/>
      <c r="J17" s="619"/>
      <c r="K17" s="619"/>
      <c r="L17" s="619"/>
      <c r="M17" s="619"/>
      <c r="N17" s="619"/>
      <c r="O17" s="619"/>
      <c r="P17" s="619"/>
      <c r="Q17" s="620"/>
      <c r="R17" s="621">
        <v>7945</v>
      </c>
      <c r="S17" s="622"/>
      <c r="T17" s="622"/>
      <c r="U17" s="622"/>
      <c r="V17" s="622"/>
      <c r="W17" s="622"/>
      <c r="X17" s="622"/>
      <c r="Y17" s="623"/>
      <c r="Z17" s="624">
        <v>0.1</v>
      </c>
      <c r="AA17" s="624"/>
      <c r="AB17" s="624"/>
      <c r="AC17" s="624"/>
      <c r="AD17" s="625">
        <v>7945</v>
      </c>
      <c r="AE17" s="625"/>
      <c r="AF17" s="625"/>
      <c r="AG17" s="625"/>
      <c r="AH17" s="625"/>
      <c r="AI17" s="625"/>
      <c r="AJ17" s="625"/>
      <c r="AK17" s="625"/>
      <c r="AL17" s="626">
        <v>0.2</v>
      </c>
      <c r="AM17" s="627"/>
      <c r="AN17" s="627"/>
      <c r="AO17" s="628"/>
      <c r="AP17" s="618" t="s">
        <v>265</v>
      </c>
      <c r="AQ17" s="619"/>
      <c r="AR17" s="619"/>
      <c r="AS17" s="619"/>
      <c r="AT17" s="619"/>
      <c r="AU17" s="619"/>
      <c r="AV17" s="619"/>
      <c r="AW17" s="619"/>
      <c r="AX17" s="619"/>
      <c r="AY17" s="619"/>
      <c r="AZ17" s="619"/>
      <c r="BA17" s="619"/>
      <c r="BB17" s="619"/>
      <c r="BC17" s="619"/>
      <c r="BD17" s="619"/>
      <c r="BE17" s="619"/>
      <c r="BF17" s="620"/>
      <c r="BG17" s="621" t="s">
        <v>243</v>
      </c>
      <c r="BH17" s="622"/>
      <c r="BI17" s="622"/>
      <c r="BJ17" s="622"/>
      <c r="BK17" s="622"/>
      <c r="BL17" s="622"/>
      <c r="BM17" s="622"/>
      <c r="BN17" s="623"/>
      <c r="BO17" s="624" t="s">
        <v>237</v>
      </c>
      <c r="BP17" s="624"/>
      <c r="BQ17" s="624"/>
      <c r="BR17" s="624"/>
      <c r="BS17" s="630" t="s">
        <v>170</v>
      </c>
      <c r="BT17" s="622"/>
      <c r="BU17" s="622"/>
      <c r="BV17" s="622"/>
      <c r="BW17" s="622"/>
      <c r="BX17" s="622"/>
      <c r="BY17" s="622"/>
      <c r="BZ17" s="622"/>
      <c r="CA17" s="622"/>
      <c r="CB17" s="631"/>
      <c r="CD17" s="636" t="s">
        <v>266</v>
      </c>
      <c r="CE17" s="637"/>
      <c r="CF17" s="637"/>
      <c r="CG17" s="637"/>
      <c r="CH17" s="637"/>
      <c r="CI17" s="637"/>
      <c r="CJ17" s="637"/>
      <c r="CK17" s="637"/>
      <c r="CL17" s="637"/>
      <c r="CM17" s="637"/>
      <c r="CN17" s="637"/>
      <c r="CO17" s="637"/>
      <c r="CP17" s="637"/>
      <c r="CQ17" s="638"/>
      <c r="CR17" s="621">
        <v>1090646</v>
      </c>
      <c r="CS17" s="622"/>
      <c r="CT17" s="622"/>
      <c r="CU17" s="622"/>
      <c r="CV17" s="622"/>
      <c r="CW17" s="622"/>
      <c r="CX17" s="622"/>
      <c r="CY17" s="623"/>
      <c r="CZ17" s="624">
        <v>12.7</v>
      </c>
      <c r="DA17" s="624"/>
      <c r="DB17" s="624"/>
      <c r="DC17" s="624"/>
      <c r="DD17" s="630" t="s">
        <v>170</v>
      </c>
      <c r="DE17" s="622"/>
      <c r="DF17" s="622"/>
      <c r="DG17" s="622"/>
      <c r="DH17" s="622"/>
      <c r="DI17" s="622"/>
      <c r="DJ17" s="622"/>
      <c r="DK17" s="622"/>
      <c r="DL17" s="622"/>
      <c r="DM17" s="622"/>
      <c r="DN17" s="622"/>
      <c r="DO17" s="622"/>
      <c r="DP17" s="623"/>
      <c r="DQ17" s="630">
        <v>1090646</v>
      </c>
      <c r="DR17" s="622"/>
      <c r="DS17" s="622"/>
      <c r="DT17" s="622"/>
      <c r="DU17" s="622"/>
      <c r="DV17" s="622"/>
      <c r="DW17" s="622"/>
      <c r="DX17" s="622"/>
      <c r="DY17" s="622"/>
      <c r="DZ17" s="622"/>
      <c r="EA17" s="622"/>
      <c r="EB17" s="622"/>
      <c r="EC17" s="631"/>
    </row>
    <row r="18" spans="2:133" ht="11.25" customHeight="1">
      <c r="B18" s="618" t="s">
        <v>267</v>
      </c>
      <c r="C18" s="619"/>
      <c r="D18" s="619"/>
      <c r="E18" s="619"/>
      <c r="F18" s="619"/>
      <c r="G18" s="619"/>
      <c r="H18" s="619"/>
      <c r="I18" s="619"/>
      <c r="J18" s="619"/>
      <c r="K18" s="619"/>
      <c r="L18" s="619"/>
      <c r="M18" s="619"/>
      <c r="N18" s="619"/>
      <c r="O18" s="619"/>
      <c r="P18" s="619"/>
      <c r="Q18" s="620"/>
      <c r="R18" s="621">
        <v>1878879</v>
      </c>
      <c r="S18" s="622"/>
      <c r="T18" s="622"/>
      <c r="U18" s="622"/>
      <c r="V18" s="622"/>
      <c r="W18" s="622"/>
      <c r="X18" s="622"/>
      <c r="Y18" s="623"/>
      <c r="Z18" s="624">
        <v>20.8</v>
      </c>
      <c r="AA18" s="624"/>
      <c r="AB18" s="624"/>
      <c r="AC18" s="624"/>
      <c r="AD18" s="625">
        <v>1401418</v>
      </c>
      <c r="AE18" s="625"/>
      <c r="AF18" s="625"/>
      <c r="AG18" s="625"/>
      <c r="AH18" s="625"/>
      <c r="AI18" s="625"/>
      <c r="AJ18" s="625"/>
      <c r="AK18" s="625"/>
      <c r="AL18" s="626">
        <v>28.4</v>
      </c>
      <c r="AM18" s="627"/>
      <c r="AN18" s="627"/>
      <c r="AO18" s="628"/>
      <c r="AP18" s="618" t="s">
        <v>268</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24" t="s">
        <v>237</v>
      </c>
      <c r="BP18" s="624"/>
      <c r="BQ18" s="624"/>
      <c r="BR18" s="624"/>
      <c r="BS18" s="630" t="s">
        <v>237</v>
      </c>
      <c r="BT18" s="622"/>
      <c r="BU18" s="622"/>
      <c r="BV18" s="622"/>
      <c r="BW18" s="622"/>
      <c r="BX18" s="622"/>
      <c r="BY18" s="622"/>
      <c r="BZ18" s="622"/>
      <c r="CA18" s="622"/>
      <c r="CB18" s="631"/>
      <c r="CD18" s="636" t="s">
        <v>269</v>
      </c>
      <c r="CE18" s="637"/>
      <c r="CF18" s="637"/>
      <c r="CG18" s="637"/>
      <c r="CH18" s="637"/>
      <c r="CI18" s="637"/>
      <c r="CJ18" s="637"/>
      <c r="CK18" s="637"/>
      <c r="CL18" s="637"/>
      <c r="CM18" s="637"/>
      <c r="CN18" s="637"/>
      <c r="CO18" s="637"/>
      <c r="CP18" s="637"/>
      <c r="CQ18" s="638"/>
      <c r="CR18" s="621" t="s">
        <v>237</v>
      </c>
      <c r="CS18" s="622"/>
      <c r="CT18" s="622"/>
      <c r="CU18" s="622"/>
      <c r="CV18" s="622"/>
      <c r="CW18" s="622"/>
      <c r="CX18" s="622"/>
      <c r="CY18" s="623"/>
      <c r="CZ18" s="624" t="s">
        <v>170</v>
      </c>
      <c r="DA18" s="624"/>
      <c r="DB18" s="624"/>
      <c r="DC18" s="624"/>
      <c r="DD18" s="630" t="s">
        <v>237</v>
      </c>
      <c r="DE18" s="622"/>
      <c r="DF18" s="622"/>
      <c r="DG18" s="622"/>
      <c r="DH18" s="622"/>
      <c r="DI18" s="622"/>
      <c r="DJ18" s="622"/>
      <c r="DK18" s="622"/>
      <c r="DL18" s="622"/>
      <c r="DM18" s="622"/>
      <c r="DN18" s="622"/>
      <c r="DO18" s="622"/>
      <c r="DP18" s="623"/>
      <c r="DQ18" s="630" t="s">
        <v>170</v>
      </c>
      <c r="DR18" s="622"/>
      <c r="DS18" s="622"/>
      <c r="DT18" s="622"/>
      <c r="DU18" s="622"/>
      <c r="DV18" s="622"/>
      <c r="DW18" s="622"/>
      <c r="DX18" s="622"/>
      <c r="DY18" s="622"/>
      <c r="DZ18" s="622"/>
      <c r="EA18" s="622"/>
      <c r="EB18" s="622"/>
      <c r="EC18" s="631"/>
    </row>
    <row r="19" spans="2:133" ht="11.25" customHeight="1">
      <c r="B19" s="618" t="s">
        <v>270</v>
      </c>
      <c r="C19" s="619"/>
      <c r="D19" s="619"/>
      <c r="E19" s="619"/>
      <c r="F19" s="619"/>
      <c r="G19" s="619"/>
      <c r="H19" s="619"/>
      <c r="I19" s="619"/>
      <c r="J19" s="619"/>
      <c r="K19" s="619"/>
      <c r="L19" s="619"/>
      <c r="M19" s="619"/>
      <c r="N19" s="619"/>
      <c r="O19" s="619"/>
      <c r="P19" s="619"/>
      <c r="Q19" s="620"/>
      <c r="R19" s="621">
        <v>1401418</v>
      </c>
      <c r="S19" s="622"/>
      <c r="T19" s="622"/>
      <c r="U19" s="622"/>
      <c r="V19" s="622"/>
      <c r="W19" s="622"/>
      <c r="X19" s="622"/>
      <c r="Y19" s="623"/>
      <c r="Z19" s="624">
        <v>15.5</v>
      </c>
      <c r="AA19" s="624"/>
      <c r="AB19" s="624"/>
      <c r="AC19" s="624"/>
      <c r="AD19" s="625">
        <v>1401418</v>
      </c>
      <c r="AE19" s="625"/>
      <c r="AF19" s="625"/>
      <c r="AG19" s="625"/>
      <c r="AH19" s="625"/>
      <c r="AI19" s="625"/>
      <c r="AJ19" s="625"/>
      <c r="AK19" s="625"/>
      <c r="AL19" s="626">
        <v>28.4</v>
      </c>
      <c r="AM19" s="627"/>
      <c r="AN19" s="627"/>
      <c r="AO19" s="628"/>
      <c r="AP19" s="618" t="s">
        <v>271</v>
      </c>
      <c r="AQ19" s="619"/>
      <c r="AR19" s="619"/>
      <c r="AS19" s="619"/>
      <c r="AT19" s="619"/>
      <c r="AU19" s="619"/>
      <c r="AV19" s="619"/>
      <c r="AW19" s="619"/>
      <c r="AX19" s="619"/>
      <c r="AY19" s="619"/>
      <c r="AZ19" s="619"/>
      <c r="BA19" s="619"/>
      <c r="BB19" s="619"/>
      <c r="BC19" s="619"/>
      <c r="BD19" s="619"/>
      <c r="BE19" s="619"/>
      <c r="BF19" s="620"/>
      <c r="BG19" s="621">
        <v>15633</v>
      </c>
      <c r="BH19" s="622"/>
      <c r="BI19" s="622"/>
      <c r="BJ19" s="622"/>
      <c r="BK19" s="622"/>
      <c r="BL19" s="622"/>
      <c r="BM19" s="622"/>
      <c r="BN19" s="623"/>
      <c r="BO19" s="624">
        <v>0.5</v>
      </c>
      <c r="BP19" s="624"/>
      <c r="BQ19" s="624"/>
      <c r="BR19" s="624"/>
      <c r="BS19" s="630" t="s">
        <v>170</v>
      </c>
      <c r="BT19" s="622"/>
      <c r="BU19" s="622"/>
      <c r="BV19" s="622"/>
      <c r="BW19" s="622"/>
      <c r="BX19" s="622"/>
      <c r="BY19" s="622"/>
      <c r="BZ19" s="622"/>
      <c r="CA19" s="622"/>
      <c r="CB19" s="631"/>
      <c r="CD19" s="636" t="s">
        <v>272</v>
      </c>
      <c r="CE19" s="637"/>
      <c r="CF19" s="637"/>
      <c r="CG19" s="637"/>
      <c r="CH19" s="637"/>
      <c r="CI19" s="637"/>
      <c r="CJ19" s="637"/>
      <c r="CK19" s="637"/>
      <c r="CL19" s="637"/>
      <c r="CM19" s="637"/>
      <c r="CN19" s="637"/>
      <c r="CO19" s="637"/>
      <c r="CP19" s="637"/>
      <c r="CQ19" s="638"/>
      <c r="CR19" s="621" t="s">
        <v>237</v>
      </c>
      <c r="CS19" s="622"/>
      <c r="CT19" s="622"/>
      <c r="CU19" s="622"/>
      <c r="CV19" s="622"/>
      <c r="CW19" s="622"/>
      <c r="CX19" s="622"/>
      <c r="CY19" s="623"/>
      <c r="CZ19" s="624" t="s">
        <v>237</v>
      </c>
      <c r="DA19" s="624"/>
      <c r="DB19" s="624"/>
      <c r="DC19" s="624"/>
      <c r="DD19" s="630" t="s">
        <v>170</v>
      </c>
      <c r="DE19" s="622"/>
      <c r="DF19" s="622"/>
      <c r="DG19" s="622"/>
      <c r="DH19" s="622"/>
      <c r="DI19" s="622"/>
      <c r="DJ19" s="622"/>
      <c r="DK19" s="622"/>
      <c r="DL19" s="622"/>
      <c r="DM19" s="622"/>
      <c r="DN19" s="622"/>
      <c r="DO19" s="622"/>
      <c r="DP19" s="623"/>
      <c r="DQ19" s="630" t="s">
        <v>231</v>
      </c>
      <c r="DR19" s="622"/>
      <c r="DS19" s="622"/>
      <c r="DT19" s="622"/>
      <c r="DU19" s="622"/>
      <c r="DV19" s="622"/>
      <c r="DW19" s="622"/>
      <c r="DX19" s="622"/>
      <c r="DY19" s="622"/>
      <c r="DZ19" s="622"/>
      <c r="EA19" s="622"/>
      <c r="EB19" s="622"/>
      <c r="EC19" s="631"/>
    </row>
    <row r="20" spans="2:133" ht="11.25" customHeight="1">
      <c r="B20" s="618" t="s">
        <v>273</v>
      </c>
      <c r="C20" s="619"/>
      <c r="D20" s="619"/>
      <c r="E20" s="619"/>
      <c r="F20" s="619"/>
      <c r="G20" s="619"/>
      <c r="H20" s="619"/>
      <c r="I20" s="619"/>
      <c r="J20" s="619"/>
      <c r="K20" s="619"/>
      <c r="L20" s="619"/>
      <c r="M20" s="619"/>
      <c r="N20" s="619"/>
      <c r="O20" s="619"/>
      <c r="P20" s="619"/>
      <c r="Q20" s="620"/>
      <c r="R20" s="621">
        <v>322415</v>
      </c>
      <c r="S20" s="622"/>
      <c r="T20" s="622"/>
      <c r="U20" s="622"/>
      <c r="V20" s="622"/>
      <c r="W20" s="622"/>
      <c r="X20" s="622"/>
      <c r="Y20" s="623"/>
      <c r="Z20" s="624">
        <v>3.6</v>
      </c>
      <c r="AA20" s="624"/>
      <c r="AB20" s="624"/>
      <c r="AC20" s="624"/>
      <c r="AD20" s="625" t="s">
        <v>237</v>
      </c>
      <c r="AE20" s="625"/>
      <c r="AF20" s="625"/>
      <c r="AG20" s="625"/>
      <c r="AH20" s="625"/>
      <c r="AI20" s="625"/>
      <c r="AJ20" s="625"/>
      <c r="AK20" s="625"/>
      <c r="AL20" s="626" t="s">
        <v>170</v>
      </c>
      <c r="AM20" s="627"/>
      <c r="AN20" s="627"/>
      <c r="AO20" s="628"/>
      <c r="AP20" s="618" t="s">
        <v>274</v>
      </c>
      <c r="AQ20" s="619"/>
      <c r="AR20" s="619"/>
      <c r="AS20" s="619"/>
      <c r="AT20" s="619"/>
      <c r="AU20" s="619"/>
      <c r="AV20" s="619"/>
      <c r="AW20" s="619"/>
      <c r="AX20" s="619"/>
      <c r="AY20" s="619"/>
      <c r="AZ20" s="619"/>
      <c r="BA20" s="619"/>
      <c r="BB20" s="619"/>
      <c r="BC20" s="619"/>
      <c r="BD20" s="619"/>
      <c r="BE20" s="619"/>
      <c r="BF20" s="620"/>
      <c r="BG20" s="621">
        <v>15633</v>
      </c>
      <c r="BH20" s="622"/>
      <c r="BI20" s="622"/>
      <c r="BJ20" s="622"/>
      <c r="BK20" s="622"/>
      <c r="BL20" s="622"/>
      <c r="BM20" s="622"/>
      <c r="BN20" s="623"/>
      <c r="BO20" s="624">
        <v>0.5</v>
      </c>
      <c r="BP20" s="624"/>
      <c r="BQ20" s="624"/>
      <c r="BR20" s="624"/>
      <c r="BS20" s="630" t="s">
        <v>237</v>
      </c>
      <c r="BT20" s="622"/>
      <c r="BU20" s="622"/>
      <c r="BV20" s="622"/>
      <c r="BW20" s="622"/>
      <c r="BX20" s="622"/>
      <c r="BY20" s="622"/>
      <c r="BZ20" s="622"/>
      <c r="CA20" s="622"/>
      <c r="CB20" s="631"/>
      <c r="CD20" s="636" t="s">
        <v>275</v>
      </c>
      <c r="CE20" s="637"/>
      <c r="CF20" s="637"/>
      <c r="CG20" s="637"/>
      <c r="CH20" s="637"/>
      <c r="CI20" s="637"/>
      <c r="CJ20" s="637"/>
      <c r="CK20" s="637"/>
      <c r="CL20" s="637"/>
      <c r="CM20" s="637"/>
      <c r="CN20" s="637"/>
      <c r="CO20" s="637"/>
      <c r="CP20" s="637"/>
      <c r="CQ20" s="638"/>
      <c r="CR20" s="621">
        <v>8565955</v>
      </c>
      <c r="CS20" s="622"/>
      <c r="CT20" s="622"/>
      <c r="CU20" s="622"/>
      <c r="CV20" s="622"/>
      <c r="CW20" s="622"/>
      <c r="CX20" s="622"/>
      <c r="CY20" s="623"/>
      <c r="CZ20" s="624">
        <v>100</v>
      </c>
      <c r="DA20" s="624"/>
      <c r="DB20" s="624"/>
      <c r="DC20" s="624"/>
      <c r="DD20" s="630">
        <v>909427</v>
      </c>
      <c r="DE20" s="622"/>
      <c r="DF20" s="622"/>
      <c r="DG20" s="622"/>
      <c r="DH20" s="622"/>
      <c r="DI20" s="622"/>
      <c r="DJ20" s="622"/>
      <c r="DK20" s="622"/>
      <c r="DL20" s="622"/>
      <c r="DM20" s="622"/>
      <c r="DN20" s="622"/>
      <c r="DO20" s="622"/>
      <c r="DP20" s="623"/>
      <c r="DQ20" s="630">
        <v>6485406</v>
      </c>
      <c r="DR20" s="622"/>
      <c r="DS20" s="622"/>
      <c r="DT20" s="622"/>
      <c r="DU20" s="622"/>
      <c r="DV20" s="622"/>
      <c r="DW20" s="622"/>
      <c r="DX20" s="622"/>
      <c r="DY20" s="622"/>
      <c r="DZ20" s="622"/>
      <c r="EA20" s="622"/>
      <c r="EB20" s="622"/>
      <c r="EC20" s="631"/>
    </row>
    <row r="21" spans="2:133" ht="11.25" customHeight="1">
      <c r="B21" s="618" t="s">
        <v>276</v>
      </c>
      <c r="C21" s="619"/>
      <c r="D21" s="619"/>
      <c r="E21" s="619"/>
      <c r="F21" s="619"/>
      <c r="G21" s="619"/>
      <c r="H21" s="619"/>
      <c r="I21" s="619"/>
      <c r="J21" s="619"/>
      <c r="K21" s="619"/>
      <c r="L21" s="619"/>
      <c r="M21" s="619"/>
      <c r="N21" s="619"/>
      <c r="O21" s="619"/>
      <c r="P21" s="619"/>
      <c r="Q21" s="620"/>
      <c r="R21" s="621">
        <v>155046</v>
      </c>
      <c r="S21" s="622"/>
      <c r="T21" s="622"/>
      <c r="U21" s="622"/>
      <c r="V21" s="622"/>
      <c r="W21" s="622"/>
      <c r="X21" s="622"/>
      <c r="Y21" s="623"/>
      <c r="Z21" s="624">
        <v>1.7</v>
      </c>
      <c r="AA21" s="624"/>
      <c r="AB21" s="624"/>
      <c r="AC21" s="624"/>
      <c r="AD21" s="625" t="s">
        <v>170</v>
      </c>
      <c r="AE21" s="625"/>
      <c r="AF21" s="625"/>
      <c r="AG21" s="625"/>
      <c r="AH21" s="625"/>
      <c r="AI21" s="625"/>
      <c r="AJ21" s="625"/>
      <c r="AK21" s="625"/>
      <c r="AL21" s="626" t="s">
        <v>237</v>
      </c>
      <c r="AM21" s="627"/>
      <c r="AN21" s="627"/>
      <c r="AO21" s="628"/>
      <c r="AP21" s="639" t="s">
        <v>277</v>
      </c>
      <c r="AQ21" s="640"/>
      <c r="AR21" s="640"/>
      <c r="AS21" s="640"/>
      <c r="AT21" s="640"/>
      <c r="AU21" s="640"/>
      <c r="AV21" s="640"/>
      <c r="AW21" s="640"/>
      <c r="AX21" s="640"/>
      <c r="AY21" s="640"/>
      <c r="AZ21" s="640"/>
      <c r="BA21" s="640"/>
      <c r="BB21" s="640"/>
      <c r="BC21" s="640"/>
      <c r="BD21" s="640"/>
      <c r="BE21" s="640"/>
      <c r="BF21" s="641"/>
      <c r="BG21" s="621">
        <v>15633</v>
      </c>
      <c r="BH21" s="622"/>
      <c r="BI21" s="622"/>
      <c r="BJ21" s="622"/>
      <c r="BK21" s="622"/>
      <c r="BL21" s="622"/>
      <c r="BM21" s="622"/>
      <c r="BN21" s="623"/>
      <c r="BO21" s="624">
        <v>0.5</v>
      </c>
      <c r="BP21" s="624"/>
      <c r="BQ21" s="624"/>
      <c r="BR21" s="624"/>
      <c r="BS21" s="630" t="s">
        <v>237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278</v>
      </c>
      <c r="C22" s="619"/>
      <c r="D22" s="619"/>
      <c r="E22" s="619"/>
      <c r="F22" s="619"/>
      <c r="G22" s="619"/>
      <c r="H22" s="619"/>
      <c r="I22" s="619"/>
      <c r="J22" s="619"/>
      <c r="K22" s="619"/>
      <c r="L22" s="619"/>
      <c r="M22" s="619"/>
      <c r="N22" s="619"/>
      <c r="O22" s="619"/>
      <c r="P22" s="619"/>
      <c r="Q22" s="620"/>
      <c r="R22" s="621">
        <v>5405623</v>
      </c>
      <c r="S22" s="622"/>
      <c r="T22" s="622"/>
      <c r="U22" s="622"/>
      <c r="V22" s="622"/>
      <c r="W22" s="622"/>
      <c r="X22" s="622"/>
      <c r="Y22" s="623"/>
      <c r="Z22" s="624">
        <v>59.9</v>
      </c>
      <c r="AA22" s="624"/>
      <c r="AB22" s="624"/>
      <c r="AC22" s="624"/>
      <c r="AD22" s="625">
        <v>4928162</v>
      </c>
      <c r="AE22" s="625"/>
      <c r="AF22" s="625"/>
      <c r="AG22" s="625"/>
      <c r="AH22" s="625"/>
      <c r="AI22" s="625"/>
      <c r="AJ22" s="625"/>
      <c r="AK22" s="625"/>
      <c r="AL22" s="626">
        <v>99.9</v>
      </c>
      <c r="AM22" s="627"/>
      <c r="AN22" s="627"/>
      <c r="AO22" s="628"/>
      <c r="AP22" s="639" t="s">
        <v>279</v>
      </c>
      <c r="AQ22" s="640"/>
      <c r="AR22" s="640"/>
      <c r="AS22" s="640"/>
      <c r="AT22" s="640"/>
      <c r="AU22" s="640"/>
      <c r="AV22" s="640"/>
      <c r="AW22" s="640"/>
      <c r="AX22" s="640"/>
      <c r="AY22" s="640"/>
      <c r="AZ22" s="640"/>
      <c r="BA22" s="640"/>
      <c r="BB22" s="640"/>
      <c r="BC22" s="640"/>
      <c r="BD22" s="640"/>
      <c r="BE22" s="640"/>
      <c r="BF22" s="641"/>
      <c r="BG22" s="621" t="s">
        <v>237</v>
      </c>
      <c r="BH22" s="622"/>
      <c r="BI22" s="622"/>
      <c r="BJ22" s="622"/>
      <c r="BK22" s="622"/>
      <c r="BL22" s="622"/>
      <c r="BM22" s="622"/>
      <c r="BN22" s="623"/>
      <c r="BO22" s="624" t="s">
        <v>237</v>
      </c>
      <c r="BP22" s="624"/>
      <c r="BQ22" s="624"/>
      <c r="BR22" s="624"/>
      <c r="BS22" s="630" t="s">
        <v>237</v>
      </c>
      <c r="BT22" s="622"/>
      <c r="BU22" s="622"/>
      <c r="BV22" s="622"/>
      <c r="BW22" s="622"/>
      <c r="BX22" s="622"/>
      <c r="BY22" s="622"/>
      <c r="BZ22" s="622"/>
      <c r="CA22" s="622"/>
      <c r="CB22" s="631"/>
      <c r="CD22" s="603" t="s">
        <v>280</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281</v>
      </c>
      <c r="C23" s="619"/>
      <c r="D23" s="619"/>
      <c r="E23" s="619"/>
      <c r="F23" s="619"/>
      <c r="G23" s="619"/>
      <c r="H23" s="619"/>
      <c r="I23" s="619"/>
      <c r="J23" s="619"/>
      <c r="K23" s="619"/>
      <c r="L23" s="619"/>
      <c r="M23" s="619"/>
      <c r="N23" s="619"/>
      <c r="O23" s="619"/>
      <c r="P23" s="619"/>
      <c r="Q23" s="620"/>
      <c r="R23" s="621">
        <v>2300</v>
      </c>
      <c r="S23" s="622"/>
      <c r="T23" s="622"/>
      <c r="U23" s="622"/>
      <c r="V23" s="622"/>
      <c r="W23" s="622"/>
      <c r="X23" s="622"/>
      <c r="Y23" s="623"/>
      <c r="Z23" s="624">
        <v>0</v>
      </c>
      <c r="AA23" s="624"/>
      <c r="AB23" s="624"/>
      <c r="AC23" s="624"/>
      <c r="AD23" s="625">
        <v>2300</v>
      </c>
      <c r="AE23" s="625"/>
      <c r="AF23" s="625"/>
      <c r="AG23" s="625"/>
      <c r="AH23" s="625"/>
      <c r="AI23" s="625"/>
      <c r="AJ23" s="625"/>
      <c r="AK23" s="625"/>
      <c r="AL23" s="626">
        <v>0</v>
      </c>
      <c r="AM23" s="627"/>
      <c r="AN23" s="627"/>
      <c r="AO23" s="628"/>
      <c r="AP23" s="639" t="s">
        <v>282</v>
      </c>
      <c r="AQ23" s="640"/>
      <c r="AR23" s="640"/>
      <c r="AS23" s="640"/>
      <c r="AT23" s="640"/>
      <c r="AU23" s="640"/>
      <c r="AV23" s="640"/>
      <c r="AW23" s="640"/>
      <c r="AX23" s="640"/>
      <c r="AY23" s="640"/>
      <c r="AZ23" s="640"/>
      <c r="BA23" s="640"/>
      <c r="BB23" s="640"/>
      <c r="BC23" s="640"/>
      <c r="BD23" s="640"/>
      <c r="BE23" s="640"/>
      <c r="BF23" s="641"/>
      <c r="BG23" s="621" t="s">
        <v>237</v>
      </c>
      <c r="BH23" s="622"/>
      <c r="BI23" s="622"/>
      <c r="BJ23" s="622"/>
      <c r="BK23" s="622"/>
      <c r="BL23" s="622"/>
      <c r="BM23" s="622"/>
      <c r="BN23" s="623"/>
      <c r="BO23" s="624" t="s">
        <v>170</v>
      </c>
      <c r="BP23" s="624"/>
      <c r="BQ23" s="624"/>
      <c r="BR23" s="624"/>
      <c r="BS23" s="630" t="s">
        <v>231</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283</v>
      </c>
      <c r="CS23" s="604"/>
      <c r="CT23" s="604"/>
      <c r="CU23" s="604"/>
      <c r="CV23" s="604"/>
      <c r="CW23" s="604"/>
      <c r="CX23" s="604"/>
      <c r="CY23" s="605"/>
      <c r="CZ23" s="603" t="s">
        <v>284</v>
      </c>
      <c r="DA23" s="604"/>
      <c r="DB23" s="604"/>
      <c r="DC23" s="605"/>
      <c r="DD23" s="603" t="s">
        <v>285</v>
      </c>
      <c r="DE23" s="604"/>
      <c r="DF23" s="604"/>
      <c r="DG23" s="604"/>
      <c r="DH23" s="604"/>
      <c r="DI23" s="604"/>
      <c r="DJ23" s="604"/>
      <c r="DK23" s="605"/>
      <c r="DL23" s="651" t="s">
        <v>286</v>
      </c>
      <c r="DM23" s="652"/>
      <c r="DN23" s="652"/>
      <c r="DO23" s="652"/>
      <c r="DP23" s="652"/>
      <c r="DQ23" s="652"/>
      <c r="DR23" s="652"/>
      <c r="DS23" s="652"/>
      <c r="DT23" s="652"/>
      <c r="DU23" s="652"/>
      <c r="DV23" s="653"/>
      <c r="DW23" s="603" t="s">
        <v>287</v>
      </c>
      <c r="DX23" s="604"/>
      <c r="DY23" s="604"/>
      <c r="DZ23" s="604"/>
      <c r="EA23" s="604"/>
      <c r="EB23" s="604"/>
      <c r="EC23" s="605"/>
    </row>
    <row r="24" spans="2:133" ht="11.25" customHeight="1">
      <c r="B24" s="618" t="s">
        <v>288</v>
      </c>
      <c r="C24" s="619"/>
      <c r="D24" s="619"/>
      <c r="E24" s="619"/>
      <c r="F24" s="619"/>
      <c r="G24" s="619"/>
      <c r="H24" s="619"/>
      <c r="I24" s="619"/>
      <c r="J24" s="619"/>
      <c r="K24" s="619"/>
      <c r="L24" s="619"/>
      <c r="M24" s="619"/>
      <c r="N24" s="619"/>
      <c r="O24" s="619"/>
      <c r="P24" s="619"/>
      <c r="Q24" s="620"/>
      <c r="R24" s="621">
        <v>85307</v>
      </c>
      <c r="S24" s="622"/>
      <c r="T24" s="622"/>
      <c r="U24" s="622"/>
      <c r="V24" s="622"/>
      <c r="W24" s="622"/>
      <c r="X24" s="622"/>
      <c r="Y24" s="623"/>
      <c r="Z24" s="624">
        <v>0.9</v>
      </c>
      <c r="AA24" s="624"/>
      <c r="AB24" s="624"/>
      <c r="AC24" s="624"/>
      <c r="AD24" s="625" t="s">
        <v>237</v>
      </c>
      <c r="AE24" s="625"/>
      <c r="AF24" s="625"/>
      <c r="AG24" s="625"/>
      <c r="AH24" s="625"/>
      <c r="AI24" s="625"/>
      <c r="AJ24" s="625"/>
      <c r="AK24" s="625"/>
      <c r="AL24" s="626" t="s">
        <v>237</v>
      </c>
      <c r="AM24" s="627"/>
      <c r="AN24" s="627"/>
      <c r="AO24" s="628"/>
      <c r="AP24" s="639" t="s">
        <v>289</v>
      </c>
      <c r="AQ24" s="640"/>
      <c r="AR24" s="640"/>
      <c r="AS24" s="640"/>
      <c r="AT24" s="640"/>
      <c r="AU24" s="640"/>
      <c r="AV24" s="640"/>
      <c r="AW24" s="640"/>
      <c r="AX24" s="640"/>
      <c r="AY24" s="640"/>
      <c r="AZ24" s="640"/>
      <c r="BA24" s="640"/>
      <c r="BB24" s="640"/>
      <c r="BC24" s="640"/>
      <c r="BD24" s="640"/>
      <c r="BE24" s="640"/>
      <c r="BF24" s="641"/>
      <c r="BG24" s="621" t="s">
        <v>237</v>
      </c>
      <c r="BH24" s="622"/>
      <c r="BI24" s="622"/>
      <c r="BJ24" s="622"/>
      <c r="BK24" s="622"/>
      <c r="BL24" s="622"/>
      <c r="BM24" s="622"/>
      <c r="BN24" s="623"/>
      <c r="BO24" s="624" t="s">
        <v>170</v>
      </c>
      <c r="BP24" s="624"/>
      <c r="BQ24" s="624"/>
      <c r="BR24" s="624"/>
      <c r="BS24" s="630" t="s">
        <v>237</v>
      </c>
      <c r="BT24" s="622"/>
      <c r="BU24" s="622"/>
      <c r="BV24" s="622"/>
      <c r="BW24" s="622"/>
      <c r="BX24" s="622"/>
      <c r="BY24" s="622"/>
      <c r="BZ24" s="622"/>
      <c r="CA24" s="622"/>
      <c r="CB24" s="631"/>
      <c r="CD24" s="632" t="s">
        <v>290</v>
      </c>
      <c r="CE24" s="633"/>
      <c r="CF24" s="633"/>
      <c r="CG24" s="633"/>
      <c r="CH24" s="633"/>
      <c r="CI24" s="633"/>
      <c r="CJ24" s="633"/>
      <c r="CK24" s="633"/>
      <c r="CL24" s="633"/>
      <c r="CM24" s="633"/>
      <c r="CN24" s="633"/>
      <c r="CO24" s="633"/>
      <c r="CP24" s="633"/>
      <c r="CQ24" s="634"/>
      <c r="CR24" s="610">
        <v>3570278</v>
      </c>
      <c r="CS24" s="611"/>
      <c r="CT24" s="611"/>
      <c r="CU24" s="611"/>
      <c r="CV24" s="611"/>
      <c r="CW24" s="611"/>
      <c r="CX24" s="611"/>
      <c r="CY24" s="612"/>
      <c r="CZ24" s="615">
        <v>41.7</v>
      </c>
      <c r="DA24" s="616"/>
      <c r="DB24" s="616"/>
      <c r="DC24" s="635"/>
      <c r="DD24" s="658">
        <v>2676210</v>
      </c>
      <c r="DE24" s="611"/>
      <c r="DF24" s="611"/>
      <c r="DG24" s="611"/>
      <c r="DH24" s="611"/>
      <c r="DI24" s="611"/>
      <c r="DJ24" s="611"/>
      <c r="DK24" s="612"/>
      <c r="DL24" s="658">
        <v>2585234</v>
      </c>
      <c r="DM24" s="611"/>
      <c r="DN24" s="611"/>
      <c r="DO24" s="611"/>
      <c r="DP24" s="611"/>
      <c r="DQ24" s="611"/>
      <c r="DR24" s="611"/>
      <c r="DS24" s="611"/>
      <c r="DT24" s="611"/>
      <c r="DU24" s="611"/>
      <c r="DV24" s="612"/>
      <c r="DW24" s="615">
        <v>49.7</v>
      </c>
      <c r="DX24" s="616"/>
      <c r="DY24" s="616"/>
      <c r="DZ24" s="616"/>
      <c r="EA24" s="616"/>
      <c r="EB24" s="616"/>
      <c r="EC24" s="617"/>
    </row>
    <row r="25" spans="2:133" ht="11.25" customHeight="1">
      <c r="B25" s="618" t="s">
        <v>291</v>
      </c>
      <c r="C25" s="619"/>
      <c r="D25" s="619"/>
      <c r="E25" s="619"/>
      <c r="F25" s="619"/>
      <c r="G25" s="619"/>
      <c r="H25" s="619"/>
      <c r="I25" s="619"/>
      <c r="J25" s="619"/>
      <c r="K25" s="619"/>
      <c r="L25" s="619"/>
      <c r="M25" s="619"/>
      <c r="N25" s="619"/>
      <c r="O25" s="619"/>
      <c r="P25" s="619"/>
      <c r="Q25" s="620"/>
      <c r="R25" s="621">
        <v>34316</v>
      </c>
      <c r="S25" s="622"/>
      <c r="T25" s="622"/>
      <c r="U25" s="622"/>
      <c r="V25" s="622"/>
      <c r="W25" s="622"/>
      <c r="X25" s="622"/>
      <c r="Y25" s="623"/>
      <c r="Z25" s="624">
        <v>0.4</v>
      </c>
      <c r="AA25" s="624"/>
      <c r="AB25" s="624"/>
      <c r="AC25" s="624"/>
      <c r="AD25" s="625" t="s">
        <v>243</v>
      </c>
      <c r="AE25" s="625"/>
      <c r="AF25" s="625"/>
      <c r="AG25" s="625"/>
      <c r="AH25" s="625"/>
      <c r="AI25" s="625"/>
      <c r="AJ25" s="625"/>
      <c r="AK25" s="625"/>
      <c r="AL25" s="626" t="s">
        <v>237</v>
      </c>
      <c r="AM25" s="627"/>
      <c r="AN25" s="627"/>
      <c r="AO25" s="628"/>
      <c r="AP25" s="639" t="s">
        <v>292</v>
      </c>
      <c r="AQ25" s="640"/>
      <c r="AR25" s="640"/>
      <c r="AS25" s="640"/>
      <c r="AT25" s="640"/>
      <c r="AU25" s="640"/>
      <c r="AV25" s="640"/>
      <c r="AW25" s="640"/>
      <c r="AX25" s="640"/>
      <c r="AY25" s="640"/>
      <c r="AZ25" s="640"/>
      <c r="BA25" s="640"/>
      <c r="BB25" s="640"/>
      <c r="BC25" s="640"/>
      <c r="BD25" s="640"/>
      <c r="BE25" s="640"/>
      <c r="BF25" s="641"/>
      <c r="BG25" s="621" t="s">
        <v>243</v>
      </c>
      <c r="BH25" s="622"/>
      <c r="BI25" s="622"/>
      <c r="BJ25" s="622"/>
      <c r="BK25" s="622"/>
      <c r="BL25" s="622"/>
      <c r="BM25" s="622"/>
      <c r="BN25" s="623"/>
      <c r="BO25" s="624" t="s">
        <v>237</v>
      </c>
      <c r="BP25" s="624"/>
      <c r="BQ25" s="624"/>
      <c r="BR25" s="624"/>
      <c r="BS25" s="630" t="s">
        <v>237</v>
      </c>
      <c r="BT25" s="622"/>
      <c r="BU25" s="622"/>
      <c r="BV25" s="622"/>
      <c r="BW25" s="622"/>
      <c r="BX25" s="622"/>
      <c r="BY25" s="622"/>
      <c r="BZ25" s="622"/>
      <c r="CA25" s="622"/>
      <c r="CB25" s="631"/>
      <c r="CD25" s="636" t="s">
        <v>293</v>
      </c>
      <c r="CE25" s="637"/>
      <c r="CF25" s="637"/>
      <c r="CG25" s="637"/>
      <c r="CH25" s="637"/>
      <c r="CI25" s="637"/>
      <c r="CJ25" s="637"/>
      <c r="CK25" s="637"/>
      <c r="CL25" s="637"/>
      <c r="CM25" s="637"/>
      <c r="CN25" s="637"/>
      <c r="CO25" s="637"/>
      <c r="CP25" s="637"/>
      <c r="CQ25" s="638"/>
      <c r="CR25" s="621">
        <v>1262481</v>
      </c>
      <c r="CS25" s="654"/>
      <c r="CT25" s="654"/>
      <c r="CU25" s="654"/>
      <c r="CV25" s="654"/>
      <c r="CW25" s="654"/>
      <c r="CX25" s="654"/>
      <c r="CY25" s="655"/>
      <c r="CZ25" s="626">
        <v>14.7</v>
      </c>
      <c r="DA25" s="656"/>
      <c r="DB25" s="656"/>
      <c r="DC25" s="659"/>
      <c r="DD25" s="630">
        <v>1190637</v>
      </c>
      <c r="DE25" s="654"/>
      <c r="DF25" s="654"/>
      <c r="DG25" s="654"/>
      <c r="DH25" s="654"/>
      <c r="DI25" s="654"/>
      <c r="DJ25" s="654"/>
      <c r="DK25" s="655"/>
      <c r="DL25" s="630">
        <v>1165046</v>
      </c>
      <c r="DM25" s="654"/>
      <c r="DN25" s="654"/>
      <c r="DO25" s="654"/>
      <c r="DP25" s="654"/>
      <c r="DQ25" s="654"/>
      <c r="DR25" s="654"/>
      <c r="DS25" s="654"/>
      <c r="DT25" s="654"/>
      <c r="DU25" s="654"/>
      <c r="DV25" s="655"/>
      <c r="DW25" s="626">
        <v>22.4</v>
      </c>
      <c r="DX25" s="656"/>
      <c r="DY25" s="656"/>
      <c r="DZ25" s="656"/>
      <c r="EA25" s="656"/>
      <c r="EB25" s="656"/>
      <c r="EC25" s="657"/>
    </row>
    <row r="26" spans="2:133" ht="11.25" customHeight="1">
      <c r="B26" s="618" t="s">
        <v>294</v>
      </c>
      <c r="C26" s="619"/>
      <c r="D26" s="619"/>
      <c r="E26" s="619"/>
      <c r="F26" s="619"/>
      <c r="G26" s="619"/>
      <c r="H26" s="619"/>
      <c r="I26" s="619"/>
      <c r="J26" s="619"/>
      <c r="K26" s="619"/>
      <c r="L26" s="619"/>
      <c r="M26" s="619"/>
      <c r="N26" s="619"/>
      <c r="O26" s="619"/>
      <c r="P26" s="619"/>
      <c r="Q26" s="620"/>
      <c r="R26" s="621">
        <v>8984</v>
      </c>
      <c r="S26" s="622"/>
      <c r="T26" s="622"/>
      <c r="U26" s="622"/>
      <c r="V26" s="622"/>
      <c r="W26" s="622"/>
      <c r="X26" s="622"/>
      <c r="Y26" s="623"/>
      <c r="Z26" s="624">
        <v>0.1</v>
      </c>
      <c r="AA26" s="624"/>
      <c r="AB26" s="624"/>
      <c r="AC26" s="624"/>
      <c r="AD26" s="625" t="s">
        <v>237</v>
      </c>
      <c r="AE26" s="625"/>
      <c r="AF26" s="625"/>
      <c r="AG26" s="625"/>
      <c r="AH26" s="625"/>
      <c r="AI26" s="625"/>
      <c r="AJ26" s="625"/>
      <c r="AK26" s="625"/>
      <c r="AL26" s="626" t="s">
        <v>170</v>
      </c>
      <c r="AM26" s="627"/>
      <c r="AN26" s="627"/>
      <c r="AO26" s="628"/>
      <c r="AP26" s="639" t="s">
        <v>295</v>
      </c>
      <c r="AQ26" s="660"/>
      <c r="AR26" s="660"/>
      <c r="AS26" s="660"/>
      <c r="AT26" s="660"/>
      <c r="AU26" s="660"/>
      <c r="AV26" s="660"/>
      <c r="AW26" s="660"/>
      <c r="AX26" s="660"/>
      <c r="AY26" s="660"/>
      <c r="AZ26" s="660"/>
      <c r="BA26" s="660"/>
      <c r="BB26" s="660"/>
      <c r="BC26" s="660"/>
      <c r="BD26" s="660"/>
      <c r="BE26" s="660"/>
      <c r="BF26" s="641"/>
      <c r="BG26" s="621" t="s">
        <v>243</v>
      </c>
      <c r="BH26" s="622"/>
      <c r="BI26" s="622"/>
      <c r="BJ26" s="622"/>
      <c r="BK26" s="622"/>
      <c r="BL26" s="622"/>
      <c r="BM26" s="622"/>
      <c r="BN26" s="623"/>
      <c r="BO26" s="624" t="s">
        <v>170</v>
      </c>
      <c r="BP26" s="624"/>
      <c r="BQ26" s="624"/>
      <c r="BR26" s="624"/>
      <c r="BS26" s="630" t="s">
        <v>170</v>
      </c>
      <c r="BT26" s="622"/>
      <c r="BU26" s="622"/>
      <c r="BV26" s="622"/>
      <c r="BW26" s="622"/>
      <c r="BX26" s="622"/>
      <c r="BY26" s="622"/>
      <c r="BZ26" s="622"/>
      <c r="CA26" s="622"/>
      <c r="CB26" s="631"/>
      <c r="CD26" s="636" t="s">
        <v>296</v>
      </c>
      <c r="CE26" s="637"/>
      <c r="CF26" s="637"/>
      <c r="CG26" s="637"/>
      <c r="CH26" s="637"/>
      <c r="CI26" s="637"/>
      <c r="CJ26" s="637"/>
      <c r="CK26" s="637"/>
      <c r="CL26" s="637"/>
      <c r="CM26" s="637"/>
      <c r="CN26" s="637"/>
      <c r="CO26" s="637"/>
      <c r="CP26" s="637"/>
      <c r="CQ26" s="638"/>
      <c r="CR26" s="621">
        <v>754139</v>
      </c>
      <c r="CS26" s="622"/>
      <c r="CT26" s="622"/>
      <c r="CU26" s="622"/>
      <c r="CV26" s="622"/>
      <c r="CW26" s="622"/>
      <c r="CX26" s="622"/>
      <c r="CY26" s="623"/>
      <c r="CZ26" s="626">
        <v>8.8000000000000007</v>
      </c>
      <c r="DA26" s="656"/>
      <c r="DB26" s="656"/>
      <c r="DC26" s="659"/>
      <c r="DD26" s="630">
        <v>694085</v>
      </c>
      <c r="DE26" s="622"/>
      <c r="DF26" s="622"/>
      <c r="DG26" s="622"/>
      <c r="DH26" s="622"/>
      <c r="DI26" s="622"/>
      <c r="DJ26" s="622"/>
      <c r="DK26" s="623"/>
      <c r="DL26" s="630" t="s">
        <v>231</v>
      </c>
      <c r="DM26" s="622"/>
      <c r="DN26" s="622"/>
      <c r="DO26" s="622"/>
      <c r="DP26" s="622"/>
      <c r="DQ26" s="622"/>
      <c r="DR26" s="622"/>
      <c r="DS26" s="622"/>
      <c r="DT26" s="622"/>
      <c r="DU26" s="622"/>
      <c r="DV26" s="623"/>
      <c r="DW26" s="626" t="s">
        <v>237</v>
      </c>
      <c r="DX26" s="656"/>
      <c r="DY26" s="656"/>
      <c r="DZ26" s="656"/>
      <c r="EA26" s="656"/>
      <c r="EB26" s="656"/>
      <c r="EC26" s="657"/>
    </row>
    <row r="27" spans="2:133" ht="11.25" customHeight="1">
      <c r="B27" s="618" t="s">
        <v>297</v>
      </c>
      <c r="C27" s="619"/>
      <c r="D27" s="619"/>
      <c r="E27" s="619"/>
      <c r="F27" s="619"/>
      <c r="G27" s="619"/>
      <c r="H27" s="619"/>
      <c r="I27" s="619"/>
      <c r="J27" s="619"/>
      <c r="K27" s="619"/>
      <c r="L27" s="619"/>
      <c r="M27" s="619"/>
      <c r="N27" s="619"/>
      <c r="O27" s="619"/>
      <c r="P27" s="619"/>
      <c r="Q27" s="620"/>
      <c r="R27" s="621">
        <v>783207</v>
      </c>
      <c r="S27" s="622"/>
      <c r="T27" s="622"/>
      <c r="U27" s="622"/>
      <c r="V27" s="622"/>
      <c r="W27" s="622"/>
      <c r="X27" s="622"/>
      <c r="Y27" s="623"/>
      <c r="Z27" s="624">
        <v>8.6999999999999993</v>
      </c>
      <c r="AA27" s="624"/>
      <c r="AB27" s="624"/>
      <c r="AC27" s="624"/>
      <c r="AD27" s="625" t="s">
        <v>170</v>
      </c>
      <c r="AE27" s="625"/>
      <c r="AF27" s="625"/>
      <c r="AG27" s="625"/>
      <c r="AH27" s="625"/>
      <c r="AI27" s="625"/>
      <c r="AJ27" s="625"/>
      <c r="AK27" s="625"/>
      <c r="AL27" s="626" t="s">
        <v>237</v>
      </c>
      <c r="AM27" s="627"/>
      <c r="AN27" s="627"/>
      <c r="AO27" s="628"/>
      <c r="AP27" s="618" t="s">
        <v>298</v>
      </c>
      <c r="AQ27" s="619"/>
      <c r="AR27" s="619"/>
      <c r="AS27" s="619"/>
      <c r="AT27" s="619"/>
      <c r="AU27" s="619"/>
      <c r="AV27" s="619"/>
      <c r="AW27" s="619"/>
      <c r="AX27" s="619"/>
      <c r="AY27" s="619"/>
      <c r="AZ27" s="619"/>
      <c r="BA27" s="619"/>
      <c r="BB27" s="619"/>
      <c r="BC27" s="619"/>
      <c r="BD27" s="619"/>
      <c r="BE27" s="619"/>
      <c r="BF27" s="620"/>
      <c r="BG27" s="621">
        <v>2996720</v>
      </c>
      <c r="BH27" s="622"/>
      <c r="BI27" s="622"/>
      <c r="BJ27" s="622"/>
      <c r="BK27" s="622"/>
      <c r="BL27" s="622"/>
      <c r="BM27" s="622"/>
      <c r="BN27" s="623"/>
      <c r="BO27" s="624">
        <v>100</v>
      </c>
      <c r="BP27" s="624"/>
      <c r="BQ27" s="624"/>
      <c r="BR27" s="624"/>
      <c r="BS27" s="630">
        <v>165212</v>
      </c>
      <c r="BT27" s="622"/>
      <c r="BU27" s="622"/>
      <c r="BV27" s="622"/>
      <c r="BW27" s="622"/>
      <c r="BX27" s="622"/>
      <c r="BY27" s="622"/>
      <c r="BZ27" s="622"/>
      <c r="CA27" s="622"/>
      <c r="CB27" s="631"/>
      <c r="CD27" s="636" t="s">
        <v>299</v>
      </c>
      <c r="CE27" s="637"/>
      <c r="CF27" s="637"/>
      <c r="CG27" s="637"/>
      <c r="CH27" s="637"/>
      <c r="CI27" s="637"/>
      <c r="CJ27" s="637"/>
      <c r="CK27" s="637"/>
      <c r="CL27" s="637"/>
      <c r="CM27" s="637"/>
      <c r="CN27" s="637"/>
      <c r="CO27" s="637"/>
      <c r="CP27" s="637"/>
      <c r="CQ27" s="638"/>
      <c r="CR27" s="621">
        <v>1217151</v>
      </c>
      <c r="CS27" s="654"/>
      <c r="CT27" s="654"/>
      <c r="CU27" s="654"/>
      <c r="CV27" s="654"/>
      <c r="CW27" s="654"/>
      <c r="CX27" s="654"/>
      <c r="CY27" s="655"/>
      <c r="CZ27" s="626">
        <v>14.2</v>
      </c>
      <c r="DA27" s="656"/>
      <c r="DB27" s="656"/>
      <c r="DC27" s="659"/>
      <c r="DD27" s="630">
        <v>394927</v>
      </c>
      <c r="DE27" s="654"/>
      <c r="DF27" s="654"/>
      <c r="DG27" s="654"/>
      <c r="DH27" s="654"/>
      <c r="DI27" s="654"/>
      <c r="DJ27" s="654"/>
      <c r="DK27" s="655"/>
      <c r="DL27" s="630">
        <v>329542</v>
      </c>
      <c r="DM27" s="654"/>
      <c r="DN27" s="654"/>
      <c r="DO27" s="654"/>
      <c r="DP27" s="654"/>
      <c r="DQ27" s="654"/>
      <c r="DR27" s="654"/>
      <c r="DS27" s="654"/>
      <c r="DT27" s="654"/>
      <c r="DU27" s="654"/>
      <c r="DV27" s="655"/>
      <c r="DW27" s="626">
        <v>6.3</v>
      </c>
      <c r="DX27" s="656"/>
      <c r="DY27" s="656"/>
      <c r="DZ27" s="656"/>
      <c r="EA27" s="656"/>
      <c r="EB27" s="656"/>
      <c r="EC27" s="657"/>
    </row>
    <row r="28" spans="2:133" ht="11.25" customHeight="1">
      <c r="B28" s="663" t="s">
        <v>300</v>
      </c>
      <c r="C28" s="664"/>
      <c r="D28" s="664"/>
      <c r="E28" s="664"/>
      <c r="F28" s="664"/>
      <c r="G28" s="664"/>
      <c r="H28" s="664"/>
      <c r="I28" s="664"/>
      <c r="J28" s="664"/>
      <c r="K28" s="664"/>
      <c r="L28" s="664"/>
      <c r="M28" s="664"/>
      <c r="N28" s="664"/>
      <c r="O28" s="664"/>
      <c r="P28" s="664"/>
      <c r="Q28" s="665"/>
      <c r="R28" s="621" t="s">
        <v>237</v>
      </c>
      <c r="S28" s="622"/>
      <c r="T28" s="622"/>
      <c r="U28" s="622"/>
      <c r="V28" s="622"/>
      <c r="W28" s="622"/>
      <c r="X28" s="622"/>
      <c r="Y28" s="623"/>
      <c r="Z28" s="624" t="s">
        <v>237</v>
      </c>
      <c r="AA28" s="624"/>
      <c r="AB28" s="624"/>
      <c r="AC28" s="624"/>
      <c r="AD28" s="625" t="s">
        <v>237</v>
      </c>
      <c r="AE28" s="625"/>
      <c r="AF28" s="625"/>
      <c r="AG28" s="625"/>
      <c r="AH28" s="625"/>
      <c r="AI28" s="625"/>
      <c r="AJ28" s="625"/>
      <c r="AK28" s="625"/>
      <c r="AL28" s="626" t="s">
        <v>237</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301</v>
      </c>
      <c r="CE28" s="637"/>
      <c r="CF28" s="637"/>
      <c r="CG28" s="637"/>
      <c r="CH28" s="637"/>
      <c r="CI28" s="637"/>
      <c r="CJ28" s="637"/>
      <c r="CK28" s="637"/>
      <c r="CL28" s="637"/>
      <c r="CM28" s="637"/>
      <c r="CN28" s="637"/>
      <c r="CO28" s="637"/>
      <c r="CP28" s="637"/>
      <c r="CQ28" s="638"/>
      <c r="CR28" s="621">
        <v>1090646</v>
      </c>
      <c r="CS28" s="622"/>
      <c r="CT28" s="622"/>
      <c r="CU28" s="622"/>
      <c r="CV28" s="622"/>
      <c r="CW28" s="622"/>
      <c r="CX28" s="622"/>
      <c r="CY28" s="623"/>
      <c r="CZ28" s="626">
        <v>12.7</v>
      </c>
      <c r="DA28" s="656"/>
      <c r="DB28" s="656"/>
      <c r="DC28" s="659"/>
      <c r="DD28" s="630">
        <v>1090646</v>
      </c>
      <c r="DE28" s="622"/>
      <c r="DF28" s="622"/>
      <c r="DG28" s="622"/>
      <c r="DH28" s="622"/>
      <c r="DI28" s="622"/>
      <c r="DJ28" s="622"/>
      <c r="DK28" s="623"/>
      <c r="DL28" s="630">
        <v>1090646</v>
      </c>
      <c r="DM28" s="622"/>
      <c r="DN28" s="622"/>
      <c r="DO28" s="622"/>
      <c r="DP28" s="622"/>
      <c r="DQ28" s="622"/>
      <c r="DR28" s="622"/>
      <c r="DS28" s="622"/>
      <c r="DT28" s="622"/>
      <c r="DU28" s="622"/>
      <c r="DV28" s="623"/>
      <c r="DW28" s="626">
        <v>21</v>
      </c>
      <c r="DX28" s="656"/>
      <c r="DY28" s="656"/>
      <c r="DZ28" s="656"/>
      <c r="EA28" s="656"/>
      <c r="EB28" s="656"/>
      <c r="EC28" s="657"/>
    </row>
    <row r="29" spans="2:133" ht="11.25" customHeight="1">
      <c r="B29" s="618" t="s">
        <v>302</v>
      </c>
      <c r="C29" s="619"/>
      <c r="D29" s="619"/>
      <c r="E29" s="619"/>
      <c r="F29" s="619"/>
      <c r="G29" s="619"/>
      <c r="H29" s="619"/>
      <c r="I29" s="619"/>
      <c r="J29" s="619"/>
      <c r="K29" s="619"/>
      <c r="L29" s="619"/>
      <c r="M29" s="619"/>
      <c r="N29" s="619"/>
      <c r="O29" s="619"/>
      <c r="P29" s="619"/>
      <c r="Q29" s="620"/>
      <c r="R29" s="621">
        <v>627242</v>
      </c>
      <c r="S29" s="622"/>
      <c r="T29" s="622"/>
      <c r="U29" s="622"/>
      <c r="V29" s="622"/>
      <c r="W29" s="622"/>
      <c r="X29" s="622"/>
      <c r="Y29" s="623"/>
      <c r="Z29" s="624">
        <v>7</v>
      </c>
      <c r="AA29" s="624"/>
      <c r="AB29" s="624"/>
      <c r="AC29" s="624"/>
      <c r="AD29" s="625" t="s">
        <v>170</v>
      </c>
      <c r="AE29" s="625"/>
      <c r="AF29" s="625"/>
      <c r="AG29" s="625"/>
      <c r="AH29" s="625"/>
      <c r="AI29" s="625"/>
      <c r="AJ29" s="625"/>
      <c r="AK29" s="625"/>
      <c r="AL29" s="626" t="s">
        <v>237</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303</v>
      </c>
      <c r="BH29" s="661"/>
      <c r="BI29" s="661"/>
      <c r="BJ29" s="661"/>
      <c r="BK29" s="661"/>
      <c r="BL29" s="661"/>
      <c r="BM29" s="661"/>
      <c r="BN29" s="661"/>
      <c r="BO29" s="661"/>
      <c r="BP29" s="661"/>
      <c r="BQ29" s="662"/>
      <c r="BR29" s="600" t="s">
        <v>304</v>
      </c>
      <c r="BS29" s="661"/>
      <c r="BT29" s="661"/>
      <c r="BU29" s="661"/>
      <c r="BV29" s="661"/>
      <c r="BW29" s="661"/>
      <c r="BX29" s="661"/>
      <c r="BY29" s="661"/>
      <c r="BZ29" s="661"/>
      <c r="CA29" s="661"/>
      <c r="CB29" s="662"/>
      <c r="CD29" s="684" t="s">
        <v>305</v>
      </c>
      <c r="CE29" s="685"/>
      <c r="CF29" s="636" t="s">
        <v>64</v>
      </c>
      <c r="CG29" s="637"/>
      <c r="CH29" s="637"/>
      <c r="CI29" s="637"/>
      <c r="CJ29" s="637"/>
      <c r="CK29" s="637"/>
      <c r="CL29" s="637"/>
      <c r="CM29" s="637"/>
      <c r="CN29" s="637"/>
      <c r="CO29" s="637"/>
      <c r="CP29" s="637"/>
      <c r="CQ29" s="638"/>
      <c r="CR29" s="621">
        <v>1090646</v>
      </c>
      <c r="CS29" s="654"/>
      <c r="CT29" s="654"/>
      <c r="CU29" s="654"/>
      <c r="CV29" s="654"/>
      <c r="CW29" s="654"/>
      <c r="CX29" s="654"/>
      <c r="CY29" s="655"/>
      <c r="CZ29" s="626">
        <v>12.7</v>
      </c>
      <c r="DA29" s="656"/>
      <c r="DB29" s="656"/>
      <c r="DC29" s="659"/>
      <c r="DD29" s="630">
        <v>1090646</v>
      </c>
      <c r="DE29" s="654"/>
      <c r="DF29" s="654"/>
      <c r="DG29" s="654"/>
      <c r="DH29" s="654"/>
      <c r="DI29" s="654"/>
      <c r="DJ29" s="654"/>
      <c r="DK29" s="655"/>
      <c r="DL29" s="630">
        <v>1090646</v>
      </c>
      <c r="DM29" s="654"/>
      <c r="DN29" s="654"/>
      <c r="DO29" s="654"/>
      <c r="DP29" s="654"/>
      <c r="DQ29" s="654"/>
      <c r="DR29" s="654"/>
      <c r="DS29" s="654"/>
      <c r="DT29" s="654"/>
      <c r="DU29" s="654"/>
      <c r="DV29" s="655"/>
      <c r="DW29" s="626">
        <v>21</v>
      </c>
      <c r="DX29" s="656"/>
      <c r="DY29" s="656"/>
      <c r="DZ29" s="656"/>
      <c r="EA29" s="656"/>
      <c r="EB29" s="656"/>
      <c r="EC29" s="657"/>
    </row>
    <row r="30" spans="2:133" ht="11.25" customHeight="1">
      <c r="B30" s="618" t="s">
        <v>306</v>
      </c>
      <c r="C30" s="619"/>
      <c r="D30" s="619"/>
      <c r="E30" s="619"/>
      <c r="F30" s="619"/>
      <c r="G30" s="619"/>
      <c r="H30" s="619"/>
      <c r="I30" s="619"/>
      <c r="J30" s="619"/>
      <c r="K30" s="619"/>
      <c r="L30" s="619"/>
      <c r="M30" s="619"/>
      <c r="N30" s="619"/>
      <c r="O30" s="619"/>
      <c r="P30" s="619"/>
      <c r="Q30" s="620"/>
      <c r="R30" s="621">
        <v>42095</v>
      </c>
      <c r="S30" s="622"/>
      <c r="T30" s="622"/>
      <c r="U30" s="622"/>
      <c r="V30" s="622"/>
      <c r="W30" s="622"/>
      <c r="X30" s="622"/>
      <c r="Y30" s="623"/>
      <c r="Z30" s="624">
        <v>0.5</v>
      </c>
      <c r="AA30" s="624"/>
      <c r="AB30" s="624"/>
      <c r="AC30" s="624"/>
      <c r="AD30" s="625" t="s">
        <v>170</v>
      </c>
      <c r="AE30" s="625"/>
      <c r="AF30" s="625"/>
      <c r="AG30" s="625"/>
      <c r="AH30" s="625"/>
      <c r="AI30" s="625"/>
      <c r="AJ30" s="625"/>
      <c r="AK30" s="625"/>
      <c r="AL30" s="626" t="s">
        <v>237</v>
      </c>
      <c r="AM30" s="627"/>
      <c r="AN30" s="627"/>
      <c r="AO30" s="628"/>
      <c r="AP30" s="669" t="s">
        <v>307</v>
      </c>
      <c r="AQ30" s="670"/>
      <c r="AR30" s="670"/>
      <c r="AS30" s="670"/>
      <c r="AT30" s="675" t="s">
        <v>308</v>
      </c>
      <c r="AU30" s="210"/>
      <c r="AV30" s="210"/>
      <c r="AW30" s="210"/>
      <c r="AX30" s="607" t="s">
        <v>182</v>
      </c>
      <c r="AY30" s="608"/>
      <c r="AZ30" s="608"/>
      <c r="BA30" s="608"/>
      <c r="BB30" s="608"/>
      <c r="BC30" s="608"/>
      <c r="BD30" s="608"/>
      <c r="BE30" s="608"/>
      <c r="BF30" s="609"/>
      <c r="BG30" s="681">
        <v>99.7</v>
      </c>
      <c r="BH30" s="682"/>
      <c r="BI30" s="682"/>
      <c r="BJ30" s="682"/>
      <c r="BK30" s="682"/>
      <c r="BL30" s="682"/>
      <c r="BM30" s="616">
        <v>98.5</v>
      </c>
      <c r="BN30" s="682"/>
      <c r="BO30" s="682"/>
      <c r="BP30" s="682"/>
      <c r="BQ30" s="683"/>
      <c r="BR30" s="681">
        <v>99.6</v>
      </c>
      <c r="BS30" s="682"/>
      <c r="BT30" s="682"/>
      <c r="BU30" s="682"/>
      <c r="BV30" s="682"/>
      <c r="BW30" s="682"/>
      <c r="BX30" s="616">
        <v>98.4</v>
      </c>
      <c r="BY30" s="682"/>
      <c r="BZ30" s="682"/>
      <c r="CA30" s="682"/>
      <c r="CB30" s="683"/>
      <c r="CD30" s="686"/>
      <c r="CE30" s="687"/>
      <c r="CF30" s="636" t="s">
        <v>309</v>
      </c>
      <c r="CG30" s="637"/>
      <c r="CH30" s="637"/>
      <c r="CI30" s="637"/>
      <c r="CJ30" s="637"/>
      <c r="CK30" s="637"/>
      <c r="CL30" s="637"/>
      <c r="CM30" s="637"/>
      <c r="CN30" s="637"/>
      <c r="CO30" s="637"/>
      <c r="CP30" s="637"/>
      <c r="CQ30" s="638"/>
      <c r="CR30" s="621">
        <v>1014789</v>
      </c>
      <c r="CS30" s="622"/>
      <c r="CT30" s="622"/>
      <c r="CU30" s="622"/>
      <c r="CV30" s="622"/>
      <c r="CW30" s="622"/>
      <c r="CX30" s="622"/>
      <c r="CY30" s="623"/>
      <c r="CZ30" s="626">
        <v>11.8</v>
      </c>
      <c r="DA30" s="656"/>
      <c r="DB30" s="656"/>
      <c r="DC30" s="659"/>
      <c r="DD30" s="630">
        <v>1014789</v>
      </c>
      <c r="DE30" s="622"/>
      <c r="DF30" s="622"/>
      <c r="DG30" s="622"/>
      <c r="DH30" s="622"/>
      <c r="DI30" s="622"/>
      <c r="DJ30" s="622"/>
      <c r="DK30" s="623"/>
      <c r="DL30" s="630">
        <v>1014789</v>
      </c>
      <c r="DM30" s="622"/>
      <c r="DN30" s="622"/>
      <c r="DO30" s="622"/>
      <c r="DP30" s="622"/>
      <c r="DQ30" s="622"/>
      <c r="DR30" s="622"/>
      <c r="DS30" s="622"/>
      <c r="DT30" s="622"/>
      <c r="DU30" s="622"/>
      <c r="DV30" s="623"/>
      <c r="DW30" s="626">
        <v>19.5</v>
      </c>
      <c r="DX30" s="656"/>
      <c r="DY30" s="656"/>
      <c r="DZ30" s="656"/>
      <c r="EA30" s="656"/>
      <c r="EB30" s="656"/>
      <c r="EC30" s="657"/>
    </row>
    <row r="31" spans="2:133" ht="11.25" customHeight="1">
      <c r="B31" s="618" t="s">
        <v>310</v>
      </c>
      <c r="C31" s="619"/>
      <c r="D31" s="619"/>
      <c r="E31" s="619"/>
      <c r="F31" s="619"/>
      <c r="G31" s="619"/>
      <c r="H31" s="619"/>
      <c r="I31" s="619"/>
      <c r="J31" s="619"/>
      <c r="K31" s="619"/>
      <c r="L31" s="619"/>
      <c r="M31" s="619"/>
      <c r="N31" s="619"/>
      <c r="O31" s="619"/>
      <c r="P31" s="619"/>
      <c r="Q31" s="620"/>
      <c r="R31" s="621">
        <v>5747</v>
      </c>
      <c r="S31" s="622"/>
      <c r="T31" s="622"/>
      <c r="U31" s="622"/>
      <c r="V31" s="622"/>
      <c r="W31" s="622"/>
      <c r="X31" s="622"/>
      <c r="Y31" s="623"/>
      <c r="Z31" s="624">
        <v>0.1</v>
      </c>
      <c r="AA31" s="624"/>
      <c r="AB31" s="624"/>
      <c r="AC31" s="624"/>
      <c r="AD31" s="625" t="s">
        <v>170</v>
      </c>
      <c r="AE31" s="625"/>
      <c r="AF31" s="625"/>
      <c r="AG31" s="625"/>
      <c r="AH31" s="625"/>
      <c r="AI31" s="625"/>
      <c r="AJ31" s="625"/>
      <c r="AK31" s="625"/>
      <c r="AL31" s="626" t="s">
        <v>237</v>
      </c>
      <c r="AM31" s="627"/>
      <c r="AN31" s="627"/>
      <c r="AO31" s="628"/>
      <c r="AP31" s="671"/>
      <c r="AQ31" s="672"/>
      <c r="AR31" s="672"/>
      <c r="AS31" s="672"/>
      <c r="AT31" s="676"/>
      <c r="AU31" s="209" t="s">
        <v>311</v>
      </c>
      <c r="AV31" s="209"/>
      <c r="AW31" s="209"/>
      <c r="AX31" s="618" t="s">
        <v>312</v>
      </c>
      <c r="AY31" s="619"/>
      <c r="AZ31" s="619"/>
      <c r="BA31" s="619"/>
      <c r="BB31" s="619"/>
      <c r="BC31" s="619"/>
      <c r="BD31" s="619"/>
      <c r="BE31" s="619"/>
      <c r="BF31" s="620"/>
      <c r="BG31" s="678">
        <v>99.8</v>
      </c>
      <c r="BH31" s="654"/>
      <c r="BI31" s="654"/>
      <c r="BJ31" s="654"/>
      <c r="BK31" s="654"/>
      <c r="BL31" s="654"/>
      <c r="BM31" s="627">
        <v>98.5</v>
      </c>
      <c r="BN31" s="679"/>
      <c r="BO31" s="679"/>
      <c r="BP31" s="679"/>
      <c r="BQ31" s="680"/>
      <c r="BR31" s="678">
        <v>99.6</v>
      </c>
      <c r="BS31" s="654"/>
      <c r="BT31" s="654"/>
      <c r="BU31" s="654"/>
      <c r="BV31" s="654"/>
      <c r="BW31" s="654"/>
      <c r="BX31" s="627">
        <v>98.1</v>
      </c>
      <c r="BY31" s="679"/>
      <c r="BZ31" s="679"/>
      <c r="CA31" s="679"/>
      <c r="CB31" s="680"/>
      <c r="CD31" s="686"/>
      <c r="CE31" s="687"/>
      <c r="CF31" s="636" t="s">
        <v>313</v>
      </c>
      <c r="CG31" s="637"/>
      <c r="CH31" s="637"/>
      <c r="CI31" s="637"/>
      <c r="CJ31" s="637"/>
      <c r="CK31" s="637"/>
      <c r="CL31" s="637"/>
      <c r="CM31" s="637"/>
      <c r="CN31" s="637"/>
      <c r="CO31" s="637"/>
      <c r="CP31" s="637"/>
      <c r="CQ31" s="638"/>
      <c r="CR31" s="621">
        <v>75857</v>
      </c>
      <c r="CS31" s="654"/>
      <c r="CT31" s="654"/>
      <c r="CU31" s="654"/>
      <c r="CV31" s="654"/>
      <c r="CW31" s="654"/>
      <c r="CX31" s="654"/>
      <c r="CY31" s="655"/>
      <c r="CZ31" s="626">
        <v>0.9</v>
      </c>
      <c r="DA31" s="656"/>
      <c r="DB31" s="656"/>
      <c r="DC31" s="659"/>
      <c r="DD31" s="630">
        <v>75857</v>
      </c>
      <c r="DE31" s="654"/>
      <c r="DF31" s="654"/>
      <c r="DG31" s="654"/>
      <c r="DH31" s="654"/>
      <c r="DI31" s="654"/>
      <c r="DJ31" s="654"/>
      <c r="DK31" s="655"/>
      <c r="DL31" s="630">
        <v>75857</v>
      </c>
      <c r="DM31" s="654"/>
      <c r="DN31" s="654"/>
      <c r="DO31" s="654"/>
      <c r="DP31" s="654"/>
      <c r="DQ31" s="654"/>
      <c r="DR31" s="654"/>
      <c r="DS31" s="654"/>
      <c r="DT31" s="654"/>
      <c r="DU31" s="654"/>
      <c r="DV31" s="655"/>
      <c r="DW31" s="626">
        <v>1.5</v>
      </c>
      <c r="DX31" s="656"/>
      <c r="DY31" s="656"/>
      <c r="DZ31" s="656"/>
      <c r="EA31" s="656"/>
      <c r="EB31" s="656"/>
      <c r="EC31" s="657"/>
    </row>
    <row r="32" spans="2:133" ht="11.25" customHeight="1">
      <c r="B32" s="618" t="s">
        <v>314</v>
      </c>
      <c r="C32" s="619"/>
      <c r="D32" s="619"/>
      <c r="E32" s="619"/>
      <c r="F32" s="619"/>
      <c r="G32" s="619"/>
      <c r="H32" s="619"/>
      <c r="I32" s="619"/>
      <c r="J32" s="619"/>
      <c r="K32" s="619"/>
      <c r="L32" s="619"/>
      <c r="M32" s="619"/>
      <c r="N32" s="619"/>
      <c r="O32" s="619"/>
      <c r="P32" s="619"/>
      <c r="Q32" s="620"/>
      <c r="R32" s="621">
        <v>1010598</v>
      </c>
      <c r="S32" s="622"/>
      <c r="T32" s="622"/>
      <c r="U32" s="622"/>
      <c r="V32" s="622"/>
      <c r="W32" s="622"/>
      <c r="X32" s="622"/>
      <c r="Y32" s="623"/>
      <c r="Z32" s="624">
        <v>11.2</v>
      </c>
      <c r="AA32" s="624"/>
      <c r="AB32" s="624"/>
      <c r="AC32" s="624"/>
      <c r="AD32" s="625" t="s">
        <v>237</v>
      </c>
      <c r="AE32" s="625"/>
      <c r="AF32" s="625"/>
      <c r="AG32" s="625"/>
      <c r="AH32" s="625"/>
      <c r="AI32" s="625"/>
      <c r="AJ32" s="625"/>
      <c r="AK32" s="625"/>
      <c r="AL32" s="626" t="s">
        <v>237</v>
      </c>
      <c r="AM32" s="627"/>
      <c r="AN32" s="627"/>
      <c r="AO32" s="628"/>
      <c r="AP32" s="673"/>
      <c r="AQ32" s="674"/>
      <c r="AR32" s="674"/>
      <c r="AS32" s="674"/>
      <c r="AT32" s="677"/>
      <c r="AU32" s="211"/>
      <c r="AV32" s="211"/>
      <c r="AW32" s="211"/>
      <c r="AX32" s="666" t="s">
        <v>315</v>
      </c>
      <c r="AY32" s="667"/>
      <c r="AZ32" s="667"/>
      <c r="BA32" s="667"/>
      <c r="BB32" s="667"/>
      <c r="BC32" s="667"/>
      <c r="BD32" s="667"/>
      <c r="BE32" s="667"/>
      <c r="BF32" s="668"/>
      <c r="BG32" s="690">
        <v>99.7</v>
      </c>
      <c r="BH32" s="691"/>
      <c r="BI32" s="691"/>
      <c r="BJ32" s="691"/>
      <c r="BK32" s="691"/>
      <c r="BL32" s="691"/>
      <c r="BM32" s="692">
        <v>98.4</v>
      </c>
      <c r="BN32" s="691"/>
      <c r="BO32" s="691"/>
      <c r="BP32" s="691"/>
      <c r="BQ32" s="693"/>
      <c r="BR32" s="690">
        <v>99.6</v>
      </c>
      <c r="BS32" s="691"/>
      <c r="BT32" s="691"/>
      <c r="BU32" s="691"/>
      <c r="BV32" s="691"/>
      <c r="BW32" s="691"/>
      <c r="BX32" s="692">
        <v>98.4</v>
      </c>
      <c r="BY32" s="691"/>
      <c r="BZ32" s="691"/>
      <c r="CA32" s="691"/>
      <c r="CB32" s="693"/>
      <c r="CD32" s="688"/>
      <c r="CE32" s="689"/>
      <c r="CF32" s="636" t="s">
        <v>316</v>
      </c>
      <c r="CG32" s="637"/>
      <c r="CH32" s="637"/>
      <c r="CI32" s="637"/>
      <c r="CJ32" s="637"/>
      <c r="CK32" s="637"/>
      <c r="CL32" s="637"/>
      <c r="CM32" s="637"/>
      <c r="CN32" s="637"/>
      <c r="CO32" s="637"/>
      <c r="CP32" s="637"/>
      <c r="CQ32" s="638"/>
      <c r="CR32" s="621" t="s">
        <v>237</v>
      </c>
      <c r="CS32" s="622"/>
      <c r="CT32" s="622"/>
      <c r="CU32" s="622"/>
      <c r="CV32" s="622"/>
      <c r="CW32" s="622"/>
      <c r="CX32" s="622"/>
      <c r="CY32" s="623"/>
      <c r="CZ32" s="626" t="s">
        <v>237</v>
      </c>
      <c r="DA32" s="656"/>
      <c r="DB32" s="656"/>
      <c r="DC32" s="659"/>
      <c r="DD32" s="630" t="s">
        <v>237</v>
      </c>
      <c r="DE32" s="622"/>
      <c r="DF32" s="622"/>
      <c r="DG32" s="622"/>
      <c r="DH32" s="622"/>
      <c r="DI32" s="622"/>
      <c r="DJ32" s="622"/>
      <c r="DK32" s="623"/>
      <c r="DL32" s="630" t="s">
        <v>237</v>
      </c>
      <c r="DM32" s="622"/>
      <c r="DN32" s="622"/>
      <c r="DO32" s="622"/>
      <c r="DP32" s="622"/>
      <c r="DQ32" s="622"/>
      <c r="DR32" s="622"/>
      <c r="DS32" s="622"/>
      <c r="DT32" s="622"/>
      <c r="DU32" s="622"/>
      <c r="DV32" s="623"/>
      <c r="DW32" s="626" t="s">
        <v>237</v>
      </c>
      <c r="DX32" s="656"/>
      <c r="DY32" s="656"/>
      <c r="DZ32" s="656"/>
      <c r="EA32" s="656"/>
      <c r="EB32" s="656"/>
      <c r="EC32" s="657"/>
    </row>
    <row r="33" spans="2:133" ht="11.25" customHeight="1">
      <c r="B33" s="618" t="s">
        <v>317</v>
      </c>
      <c r="C33" s="619"/>
      <c r="D33" s="619"/>
      <c r="E33" s="619"/>
      <c r="F33" s="619"/>
      <c r="G33" s="619"/>
      <c r="H33" s="619"/>
      <c r="I33" s="619"/>
      <c r="J33" s="619"/>
      <c r="K33" s="619"/>
      <c r="L33" s="619"/>
      <c r="M33" s="619"/>
      <c r="N33" s="619"/>
      <c r="O33" s="619"/>
      <c r="P33" s="619"/>
      <c r="Q33" s="620"/>
      <c r="R33" s="621">
        <v>399865</v>
      </c>
      <c r="S33" s="622"/>
      <c r="T33" s="622"/>
      <c r="U33" s="622"/>
      <c r="V33" s="622"/>
      <c r="W33" s="622"/>
      <c r="X33" s="622"/>
      <c r="Y33" s="623"/>
      <c r="Z33" s="624">
        <v>4.4000000000000004</v>
      </c>
      <c r="AA33" s="624"/>
      <c r="AB33" s="624"/>
      <c r="AC33" s="624"/>
      <c r="AD33" s="625" t="s">
        <v>237</v>
      </c>
      <c r="AE33" s="625"/>
      <c r="AF33" s="625"/>
      <c r="AG33" s="625"/>
      <c r="AH33" s="625"/>
      <c r="AI33" s="625"/>
      <c r="AJ33" s="625"/>
      <c r="AK33" s="625"/>
      <c r="AL33" s="626" t="s">
        <v>243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318</v>
      </c>
      <c r="CE33" s="637"/>
      <c r="CF33" s="637"/>
      <c r="CG33" s="637"/>
      <c r="CH33" s="637"/>
      <c r="CI33" s="637"/>
      <c r="CJ33" s="637"/>
      <c r="CK33" s="637"/>
      <c r="CL33" s="637"/>
      <c r="CM33" s="637"/>
      <c r="CN33" s="637"/>
      <c r="CO33" s="637"/>
      <c r="CP33" s="637"/>
      <c r="CQ33" s="638"/>
      <c r="CR33" s="621">
        <v>4086250</v>
      </c>
      <c r="CS33" s="654"/>
      <c r="CT33" s="654"/>
      <c r="CU33" s="654"/>
      <c r="CV33" s="654"/>
      <c r="CW33" s="654"/>
      <c r="CX33" s="654"/>
      <c r="CY33" s="655"/>
      <c r="CZ33" s="626">
        <v>47.7</v>
      </c>
      <c r="DA33" s="656"/>
      <c r="DB33" s="656"/>
      <c r="DC33" s="659"/>
      <c r="DD33" s="630">
        <v>3543708</v>
      </c>
      <c r="DE33" s="654"/>
      <c r="DF33" s="654"/>
      <c r="DG33" s="654"/>
      <c r="DH33" s="654"/>
      <c r="DI33" s="654"/>
      <c r="DJ33" s="654"/>
      <c r="DK33" s="655"/>
      <c r="DL33" s="630">
        <v>1968256</v>
      </c>
      <c r="DM33" s="654"/>
      <c r="DN33" s="654"/>
      <c r="DO33" s="654"/>
      <c r="DP33" s="654"/>
      <c r="DQ33" s="654"/>
      <c r="DR33" s="654"/>
      <c r="DS33" s="654"/>
      <c r="DT33" s="654"/>
      <c r="DU33" s="654"/>
      <c r="DV33" s="655"/>
      <c r="DW33" s="626">
        <v>37.9</v>
      </c>
      <c r="DX33" s="656"/>
      <c r="DY33" s="656"/>
      <c r="DZ33" s="656"/>
      <c r="EA33" s="656"/>
      <c r="EB33" s="656"/>
      <c r="EC33" s="657"/>
    </row>
    <row r="34" spans="2:133" ht="11.25" customHeight="1">
      <c r="B34" s="618" t="s">
        <v>319</v>
      </c>
      <c r="C34" s="619"/>
      <c r="D34" s="619"/>
      <c r="E34" s="619"/>
      <c r="F34" s="619"/>
      <c r="G34" s="619"/>
      <c r="H34" s="619"/>
      <c r="I34" s="619"/>
      <c r="J34" s="619"/>
      <c r="K34" s="619"/>
      <c r="L34" s="619"/>
      <c r="M34" s="619"/>
      <c r="N34" s="619"/>
      <c r="O34" s="619"/>
      <c r="P34" s="619"/>
      <c r="Q34" s="620"/>
      <c r="R34" s="621">
        <v>120538</v>
      </c>
      <c r="S34" s="622"/>
      <c r="T34" s="622"/>
      <c r="U34" s="622"/>
      <c r="V34" s="622"/>
      <c r="W34" s="622"/>
      <c r="X34" s="622"/>
      <c r="Y34" s="623"/>
      <c r="Z34" s="624">
        <v>1.3</v>
      </c>
      <c r="AA34" s="624"/>
      <c r="AB34" s="624"/>
      <c r="AC34" s="624"/>
      <c r="AD34" s="625">
        <v>315</v>
      </c>
      <c r="AE34" s="625"/>
      <c r="AF34" s="625"/>
      <c r="AG34" s="625"/>
      <c r="AH34" s="625"/>
      <c r="AI34" s="625"/>
      <c r="AJ34" s="625"/>
      <c r="AK34" s="625"/>
      <c r="AL34" s="626">
        <v>0</v>
      </c>
      <c r="AM34" s="627"/>
      <c r="AN34" s="627"/>
      <c r="AO34" s="628"/>
      <c r="AP34" s="214"/>
      <c r="AQ34" s="600" t="s">
        <v>320</v>
      </c>
      <c r="AR34" s="601"/>
      <c r="AS34" s="601"/>
      <c r="AT34" s="601"/>
      <c r="AU34" s="601"/>
      <c r="AV34" s="601"/>
      <c r="AW34" s="601"/>
      <c r="AX34" s="601"/>
      <c r="AY34" s="601"/>
      <c r="AZ34" s="601"/>
      <c r="BA34" s="601"/>
      <c r="BB34" s="601"/>
      <c r="BC34" s="601"/>
      <c r="BD34" s="601"/>
      <c r="BE34" s="601"/>
      <c r="BF34" s="602"/>
      <c r="BG34" s="600" t="s">
        <v>321</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322</v>
      </c>
      <c r="CE34" s="637"/>
      <c r="CF34" s="637"/>
      <c r="CG34" s="637"/>
      <c r="CH34" s="637"/>
      <c r="CI34" s="637"/>
      <c r="CJ34" s="637"/>
      <c r="CK34" s="637"/>
      <c r="CL34" s="637"/>
      <c r="CM34" s="637"/>
      <c r="CN34" s="637"/>
      <c r="CO34" s="637"/>
      <c r="CP34" s="637"/>
      <c r="CQ34" s="638"/>
      <c r="CR34" s="621">
        <v>1520270</v>
      </c>
      <c r="CS34" s="622"/>
      <c r="CT34" s="622"/>
      <c r="CU34" s="622"/>
      <c r="CV34" s="622"/>
      <c r="CW34" s="622"/>
      <c r="CX34" s="622"/>
      <c r="CY34" s="623"/>
      <c r="CZ34" s="626">
        <v>17.7</v>
      </c>
      <c r="DA34" s="656"/>
      <c r="DB34" s="656"/>
      <c r="DC34" s="659"/>
      <c r="DD34" s="630">
        <v>1309001</v>
      </c>
      <c r="DE34" s="622"/>
      <c r="DF34" s="622"/>
      <c r="DG34" s="622"/>
      <c r="DH34" s="622"/>
      <c r="DI34" s="622"/>
      <c r="DJ34" s="622"/>
      <c r="DK34" s="623"/>
      <c r="DL34" s="630">
        <v>1080495</v>
      </c>
      <c r="DM34" s="622"/>
      <c r="DN34" s="622"/>
      <c r="DO34" s="622"/>
      <c r="DP34" s="622"/>
      <c r="DQ34" s="622"/>
      <c r="DR34" s="622"/>
      <c r="DS34" s="622"/>
      <c r="DT34" s="622"/>
      <c r="DU34" s="622"/>
      <c r="DV34" s="623"/>
      <c r="DW34" s="626">
        <v>20.8</v>
      </c>
      <c r="DX34" s="656"/>
      <c r="DY34" s="656"/>
      <c r="DZ34" s="656"/>
      <c r="EA34" s="656"/>
      <c r="EB34" s="656"/>
      <c r="EC34" s="657"/>
    </row>
    <row r="35" spans="2:133" ht="11.25" customHeight="1">
      <c r="B35" s="618" t="s">
        <v>323</v>
      </c>
      <c r="C35" s="619"/>
      <c r="D35" s="619"/>
      <c r="E35" s="619"/>
      <c r="F35" s="619"/>
      <c r="G35" s="619"/>
      <c r="H35" s="619"/>
      <c r="I35" s="619"/>
      <c r="J35" s="619"/>
      <c r="K35" s="619"/>
      <c r="L35" s="619"/>
      <c r="M35" s="619"/>
      <c r="N35" s="619"/>
      <c r="O35" s="619"/>
      <c r="P35" s="619"/>
      <c r="Q35" s="620"/>
      <c r="R35" s="621">
        <v>491502</v>
      </c>
      <c r="S35" s="622"/>
      <c r="T35" s="622"/>
      <c r="U35" s="622"/>
      <c r="V35" s="622"/>
      <c r="W35" s="622"/>
      <c r="X35" s="622"/>
      <c r="Y35" s="623"/>
      <c r="Z35" s="624">
        <v>5.5</v>
      </c>
      <c r="AA35" s="624"/>
      <c r="AB35" s="624"/>
      <c r="AC35" s="624"/>
      <c r="AD35" s="625" t="s">
        <v>237</v>
      </c>
      <c r="AE35" s="625"/>
      <c r="AF35" s="625"/>
      <c r="AG35" s="625"/>
      <c r="AH35" s="625"/>
      <c r="AI35" s="625"/>
      <c r="AJ35" s="625"/>
      <c r="AK35" s="625"/>
      <c r="AL35" s="626" t="s">
        <v>237</v>
      </c>
      <c r="AM35" s="627"/>
      <c r="AN35" s="627"/>
      <c r="AO35" s="628"/>
      <c r="AP35" s="214"/>
      <c r="AQ35" s="694" t="s">
        <v>324</v>
      </c>
      <c r="AR35" s="695"/>
      <c r="AS35" s="695"/>
      <c r="AT35" s="695"/>
      <c r="AU35" s="695"/>
      <c r="AV35" s="695"/>
      <c r="AW35" s="695"/>
      <c r="AX35" s="695"/>
      <c r="AY35" s="696"/>
      <c r="AZ35" s="610">
        <v>1070587</v>
      </c>
      <c r="BA35" s="611"/>
      <c r="BB35" s="611"/>
      <c r="BC35" s="611"/>
      <c r="BD35" s="611"/>
      <c r="BE35" s="611"/>
      <c r="BF35" s="697"/>
      <c r="BG35" s="632" t="s">
        <v>325</v>
      </c>
      <c r="BH35" s="633"/>
      <c r="BI35" s="633"/>
      <c r="BJ35" s="633"/>
      <c r="BK35" s="633"/>
      <c r="BL35" s="633"/>
      <c r="BM35" s="633"/>
      <c r="BN35" s="633"/>
      <c r="BO35" s="633"/>
      <c r="BP35" s="633"/>
      <c r="BQ35" s="633"/>
      <c r="BR35" s="633"/>
      <c r="BS35" s="633"/>
      <c r="BT35" s="633"/>
      <c r="BU35" s="634"/>
      <c r="BV35" s="610">
        <v>114255</v>
      </c>
      <c r="BW35" s="611"/>
      <c r="BX35" s="611"/>
      <c r="BY35" s="611"/>
      <c r="BZ35" s="611"/>
      <c r="CA35" s="611"/>
      <c r="CB35" s="697"/>
      <c r="CD35" s="636" t="s">
        <v>326</v>
      </c>
      <c r="CE35" s="637"/>
      <c r="CF35" s="637"/>
      <c r="CG35" s="637"/>
      <c r="CH35" s="637"/>
      <c r="CI35" s="637"/>
      <c r="CJ35" s="637"/>
      <c r="CK35" s="637"/>
      <c r="CL35" s="637"/>
      <c r="CM35" s="637"/>
      <c r="CN35" s="637"/>
      <c r="CO35" s="637"/>
      <c r="CP35" s="637"/>
      <c r="CQ35" s="638"/>
      <c r="CR35" s="621">
        <v>77673</v>
      </c>
      <c r="CS35" s="654"/>
      <c r="CT35" s="654"/>
      <c r="CU35" s="654"/>
      <c r="CV35" s="654"/>
      <c r="CW35" s="654"/>
      <c r="CX35" s="654"/>
      <c r="CY35" s="655"/>
      <c r="CZ35" s="626">
        <v>0.9</v>
      </c>
      <c r="DA35" s="656"/>
      <c r="DB35" s="656"/>
      <c r="DC35" s="659"/>
      <c r="DD35" s="630">
        <v>52489</v>
      </c>
      <c r="DE35" s="654"/>
      <c r="DF35" s="654"/>
      <c r="DG35" s="654"/>
      <c r="DH35" s="654"/>
      <c r="DI35" s="654"/>
      <c r="DJ35" s="654"/>
      <c r="DK35" s="655"/>
      <c r="DL35" s="630">
        <v>38073</v>
      </c>
      <c r="DM35" s="654"/>
      <c r="DN35" s="654"/>
      <c r="DO35" s="654"/>
      <c r="DP35" s="654"/>
      <c r="DQ35" s="654"/>
      <c r="DR35" s="654"/>
      <c r="DS35" s="654"/>
      <c r="DT35" s="654"/>
      <c r="DU35" s="654"/>
      <c r="DV35" s="655"/>
      <c r="DW35" s="626">
        <v>0.7</v>
      </c>
      <c r="DX35" s="656"/>
      <c r="DY35" s="656"/>
      <c r="DZ35" s="656"/>
      <c r="EA35" s="656"/>
      <c r="EB35" s="656"/>
      <c r="EC35" s="657"/>
    </row>
    <row r="36" spans="2:133" ht="11.25" customHeight="1">
      <c r="B36" s="618" t="s">
        <v>327</v>
      </c>
      <c r="C36" s="619"/>
      <c r="D36" s="619"/>
      <c r="E36" s="619"/>
      <c r="F36" s="619"/>
      <c r="G36" s="619"/>
      <c r="H36" s="619"/>
      <c r="I36" s="619"/>
      <c r="J36" s="619"/>
      <c r="K36" s="619"/>
      <c r="L36" s="619"/>
      <c r="M36" s="619"/>
      <c r="N36" s="619"/>
      <c r="O36" s="619"/>
      <c r="P36" s="619"/>
      <c r="Q36" s="620"/>
      <c r="R36" s="621" t="s">
        <v>237</v>
      </c>
      <c r="S36" s="622"/>
      <c r="T36" s="622"/>
      <c r="U36" s="622"/>
      <c r="V36" s="622"/>
      <c r="W36" s="622"/>
      <c r="X36" s="622"/>
      <c r="Y36" s="623"/>
      <c r="Z36" s="624" t="s">
        <v>237</v>
      </c>
      <c r="AA36" s="624"/>
      <c r="AB36" s="624"/>
      <c r="AC36" s="624"/>
      <c r="AD36" s="625" t="s">
        <v>237</v>
      </c>
      <c r="AE36" s="625"/>
      <c r="AF36" s="625"/>
      <c r="AG36" s="625"/>
      <c r="AH36" s="625"/>
      <c r="AI36" s="625"/>
      <c r="AJ36" s="625"/>
      <c r="AK36" s="625"/>
      <c r="AL36" s="626" t="s">
        <v>231</v>
      </c>
      <c r="AM36" s="627"/>
      <c r="AN36" s="627"/>
      <c r="AO36" s="628"/>
      <c r="AQ36" s="698" t="s">
        <v>328</v>
      </c>
      <c r="AR36" s="699"/>
      <c r="AS36" s="699"/>
      <c r="AT36" s="699"/>
      <c r="AU36" s="699"/>
      <c r="AV36" s="699"/>
      <c r="AW36" s="699"/>
      <c r="AX36" s="699"/>
      <c r="AY36" s="700"/>
      <c r="AZ36" s="621">
        <v>444574</v>
      </c>
      <c r="BA36" s="622"/>
      <c r="BB36" s="622"/>
      <c r="BC36" s="622"/>
      <c r="BD36" s="654"/>
      <c r="BE36" s="654"/>
      <c r="BF36" s="680"/>
      <c r="BG36" s="636" t="s">
        <v>329</v>
      </c>
      <c r="BH36" s="637"/>
      <c r="BI36" s="637"/>
      <c r="BJ36" s="637"/>
      <c r="BK36" s="637"/>
      <c r="BL36" s="637"/>
      <c r="BM36" s="637"/>
      <c r="BN36" s="637"/>
      <c r="BO36" s="637"/>
      <c r="BP36" s="637"/>
      <c r="BQ36" s="637"/>
      <c r="BR36" s="637"/>
      <c r="BS36" s="637"/>
      <c r="BT36" s="637"/>
      <c r="BU36" s="638"/>
      <c r="BV36" s="621">
        <v>89197</v>
      </c>
      <c r="BW36" s="622"/>
      <c r="BX36" s="622"/>
      <c r="BY36" s="622"/>
      <c r="BZ36" s="622"/>
      <c r="CA36" s="622"/>
      <c r="CB36" s="631"/>
      <c r="CD36" s="636" t="s">
        <v>330</v>
      </c>
      <c r="CE36" s="637"/>
      <c r="CF36" s="637"/>
      <c r="CG36" s="637"/>
      <c r="CH36" s="637"/>
      <c r="CI36" s="637"/>
      <c r="CJ36" s="637"/>
      <c r="CK36" s="637"/>
      <c r="CL36" s="637"/>
      <c r="CM36" s="637"/>
      <c r="CN36" s="637"/>
      <c r="CO36" s="637"/>
      <c r="CP36" s="637"/>
      <c r="CQ36" s="638"/>
      <c r="CR36" s="621">
        <v>1195714</v>
      </c>
      <c r="CS36" s="622"/>
      <c r="CT36" s="622"/>
      <c r="CU36" s="622"/>
      <c r="CV36" s="622"/>
      <c r="CW36" s="622"/>
      <c r="CX36" s="622"/>
      <c r="CY36" s="623"/>
      <c r="CZ36" s="626">
        <v>14</v>
      </c>
      <c r="DA36" s="656"/>
      <c r="DB36" s="656"/>
      <c r="DC36" s="659"/>
      <c r="DD36" s="630">
        <v>983854</v>
      </c>
      <c r="DE36" s="622"/>
      <c r="DF36" s="622"/>
      <c r="DG36" s="622"/>
      <c r="DH36" s="622"/>
      <c r="DI36" s="622"/>
      <c r="DJ36" s="622"/>
      <c r="DK36" s="623"/>
      <c r="DL36" s="630">
        <v>415176</v>
      </c>
      <c r="DM36" s="622"/>
      <c r="DN36" s="622"/>
      <c r="DO36" s="622"/>
      <c r="DP36" s="622"/>
      <c r="DQ36" s="622"/>
      <c r="DR36" s="622"/>
      <c r="DS36" s="622"/>
      <c r="DT36" s="622"/>
      <c r="DU36" s="622"/>
      <c r="DV36" s="623"/>
      <c r="DW36" s="626">
        <v>8</v>
      </c>
      <c r="DX36" s="656"/>
      <c r="DY36" s="656"/>
      <c r="DZ36" s="656"/>
      <c r="EA36" s="656"/>
      <c r="EB36" s="656"/>
      <c r="EC36" s="657"/>
    </row>
    <row r="37" spans="2:133" ht="11.25" customHeight="1">
      <c r="B37" s="618" t="s">
        <v>331</v>
      </c>
      <c r="C37" s="619"/>
      <c r="D37" s="619"/>
      <c r="E37" s="619"/>
      <c r="F37" s="619"/>
      <c r="G37" s="619"/>
      <c r="H37" s="619"/>
      <c r="I37" s="619"/>
      <c r="J37" s="619"/>
      <c r="K37" s="619"/>
      <c r="L37" s="619"/>
      <c r="M37" s="619"/>
      <c r="N37" s="619"/>
      <c r="O37" s="619"/>
      <c r="P37" s="619"/>
      <c r="Q37" s="620"/>
      <c r="R37" s="621">
        <v>268802</v>
      </c>
      <c r="S37" s="622"/>
      <c r="T37" s="622"/>
      <c r="U37" s="622"/>
      <c r="V37" s="622"/>
      <c r="W37" s="622"/>
      <c r="X37" s="622"/>
      <c r="Y37" s="623"/>
      <c r="Z37" s="624">
        <v>3</v>
      </c>
      <c r="AA37" s="624"/>
      <c r="AB37" s="624"/>
      <c r="AC37" s="624"/>
      <c r="AD37" s="625" t="s">
        <v>170</v>
      </c>
      <c r="AE37" s="625"/>
      <c r="AF37" s="625"/>
      <c r="AG37" s="625"/>
      <c r="AH37" s="625"/>
      <c r="AI37" s="625"/>
      <c r="AJ37" s="625"/>
      <c r="AK37" s="625"/>
      <c r="AL37" s="626" t="s">
        <v>231</v>
      </c>
      <c r="AM37" s="627"/>
      <c r="AN37" s="627"/>
      <c r="AO37" s="628"/>
      <c r="AQ37" s="698" t="s">
        <v>332</v>
      </c>
      <c r="AR37" s="699"/>
      <c r="AS37" s="699"/>
      <c r="AT37" s="699"/>
      <c r="AU37" s="699"/>
      <c r="AV37" s="699"/>
      <c r="AW37" s="699"/>
      <c r="AX37" s="699"/>
      <c r="AY37" s="700"/>
      <c r="AZ37" s="621">
        <v>3518</v>
      </c>
      <c r="BA37" s="622"/>
      <c r="BB37" s="622"/>
      <c r="BC37" s="622"/>
      <c r="BD37" s="654"/>
      <c r="BE37" s="654"/>
      <c r="BF37" s="680"/>
      <c r="BG37" s="636" t="s">
        <v>333</v>
      </c>
      <c r="BH37" s="637"/>
      <c r="BI37" s="637"/>
      <c r="BJ37" s="637"/>
      <c r="BK37" s="637"/>
      <c r="BL37" s="637"/>
      <c r="BM37" s="637"/>
      <c r="BN37" s="637"/>
      <c r="BO37" s="637"/>
      <c r="BP37" s="637"/>
      <c r="BQ37" s="637"/>
      <c r="BR37" s="637"/>
      <c r="BS37" s="637"/>
      <c r="BT37" s="637"/>
      <c r="BU37" s="638"/>
      <c r="BV37" s="621">
        <v>1932</v>
      </c>
      <c r="BW37" s="622"/>
      <c r="BX37" s="622"/>
      <c r="BY37" s="622"/>
      <c r="BZ37" s="622"/>
      <c r="CA37" s="622"/>
      <c r="CB37" s="631"/>
      <c r="CD37" s="636" t="s">
        <v>334</v>
      </c>
      <c r="CE37" s="637"/>
      <c r="CF37" s="637"/>
      <c r="CG37" s="637"/>
      <c r="CH37" s="637"/>
      <c r="CI37" s="637"/>
      <c r="CJ37" s="637"/>
      <c r="CK37" s="637"/>
      <c r="CL37" s="637"/>
      <c r="CM37" s="637"/>
      <c r="CN37" s="637"/>
      <c r="CO37" s="637"/>
      <c r="CP37" s="637"/>
      <c r="CQ37" s="638"/>
      <c r="CR37" s="621">
        <v>324803</v>
      </c>
      <c r="CS37" s="654"/>
      <c r="CT37" s="654"/>
      <c r="CU37" s="654"/>
      <c r="CV37" s="654"/>
      <c r="CW37" s="654"/>
      <c r="CX37" s="654"/>
      <c r="CY37" s="655"/>
      <c r="CZ37" s="626">
        <v>3.8</v>
      </c>
      <c r="DA37" s="656"/>
      <c r="DB37" s="656"/>
      <c r="DC37" s="659"/>
      <c r="DD37" s="630">
        <v>324803</v>
      </c>
      <c r="DE37" s="654"/>
      <c r="DF37" s="654"/>
      <c r="DG37" s="654"/>
      <c r="DH37" s="654"/>
      <c r="DI37" s="654"/>
      <c r="DJ37" s="654"/>
      <c r="DK37" s="655"/>
      <c r="DL37" s="630">
        <v>310590</v>
      </c>
      <c r="DM37" s="654"/>
      <c r="DN37" s="654"/>
      <c r="DO37" s="654"/>
      <c r="DP37" s="654"/>
      <c r="DQ37" s="654"/>
      <c r="DR37" s="654"/>
      <c r="DS37" s="654"/>
      <c r="DT37" s="654"/>
      <c r="DU37" s="654"/>
      <c r="DV37" s="655"/>
      <c r="DW37" s="626">
        <v>6</v>
      </c>
      <c r="DX37" s="656"/>
      <c r="DY37" s="656"/>
      <c r="DZ37" s="656"/>
      <c r="EA37" s="656"/>
      <c r="EB37" s="656"/>
      <c r="EC37" s="657"/>
    </row>
    <row r="38" spans="2:133" ht="11.25" customHeight="1">
      <c r="B38" s="666" t="s">
        <v>335</v>
      </c>
      <c r="C38" s="667"/>
      <c r="D38" s="667"/>
      <c r="E38" s="667"/>
      <c r="F38" s="667"/>
      <c r="G38" s="667"/>
      <c r="H38" s="667"/>
      <c r="I38" s="667"/>
      <c r="J38" s="667"/>
      <c r="K38" s="667"/>
      <c r="L38" s="667"/>
      <c r="M38" s="667"/>
      <c r="N38" s="667"/>
      <c r="O38" s="667"/>
      <c r="P38" s="667"/>
      <c r="Q38" s="668"/>
      <c r="R38" s="701">
        <v>9017324</v>
      </c>
      <c r="S38" s="702"/>
      <c r="T38" s="702"/>
      <c r="U38" s="702"/>
      <c r="V38" s="702"/>
      <c r="W38" s="702"/>
      <c r="X38" s="702"/>
      <c r="Y38" s="703"/>
      <c r="Z38" s="704">
        <v>100</v>
      </c>
      <c r="AA38" s="704"/>
      <c r="AB38" s="704"/>
      <c r="AC38" s="704"/>
      <c r="AD38" s="705">
        <v>4930777</v>
      </c>
      <c r="AE38" s="705"/>
      <c r="AF38" s="705"/>
      <c r="AG38" s="705"/>
      <c r="AH38" s="705"/>
      <c r="AI38" s="705"/>
      <c r="AJ38" s="705"/>
      <c r="AK38" s="705"/>
      <c r="AL38" s="706">
        <v>100</v>
      </c>
      <c r="AM38" s="692"/>
      <c r="AN38" s="692"/>
      <c r="AO38" s="707"/>
      <c r="AQ38" s="698" t="s">
        <v>336</v>
      </c>
      <c r="AR38" s="699"/>
      <c r="AS38" s="699"/>
      <c r="AT38" s="699"/>
      <c r="AU38" s="699"/>
      <c r="AV38" s="699"/>
      <c r="AW38" s="699"/>
      <c r="AX38" s="699"/>
      <c r="AY38" s="700"/>
      <c r="AZ38" s="621">
        <v>3496</v>
      </c>
      <c r="BA38" s="622"/>
      <c r="BB38" s="622"/>
      <c r="BC38" s="622"/>
      <c r="BD38" s="654"/>
      <c r="BE38" s="654"/>
      <c r="BF38" s="680"/>
      <c r="BG38" s="636" t="s">
        <v>337</v>
      </c>
      <c r="BH38" s="637"/>
      <c r="BI38" s="637"/>
      <c r="BJ38" s="637"/>
      <c r="BK38" s="637"/>
      <c r="BL38" s="637"/>
      <c r="BM38" s="637"/>
      <c r="BN38" s="637"/>
      <c r="BO38" s="637"/>
      <c r="BP38" s="637"/>
      <c r="BQ38" s="637"/>
      <c r="BR38" s="637"/>
      <c r="BS38" s="637"/>
      <c r="BT38" s="637"/>
      <c r="BU38" s="638"/>
      <c r="BV38" s="621">
        <v>3178</v>
      </c>
      <c r="BW38" s="622"/>
      <c r="BX38" s="622"/>
      <c r="BY38" s="622"/>
      <c r="BZ38" s="622"/>
      <c r="CA38" s="622"/>
      <c r="CB38" s="631"/>
      <c r="CD38" s="636" t="s">
        <v>338</v>
      </c>
      <c r="CE38" s="637"/>
      <c r="CF38" s="637"/>
      <c r="CG38" s="637"/>
      <c r="CH38" s="637"/>
      <c r="CI38" s="637"/>
      <c r="CJ38" s="637"/>
      <c r="CK38" s="637"/>
      <c r="CL38" s="637"/>
      <c r="CM38" s="637"/>
      <c r="CN38" s="637"/>
      <c r="CO38" s="637"/>
      <c r="CP38" s="637"/>
      <c r="CQ38" s="638"/>
      <c r="CR38" s="621">
        <v>622517</v>
      </c>
      <c r="CS38" s="622"/>
      <c r="CT38" s="622"/>
      <c r="CU38" s="622"/>
      <c r="CV38" s="622"/>
      <c r="CW38" s="622"/>
      <c r="CX38" s="622"/>
      <c r="CY38" s="623"/>
      <c r="CZ38" s="626">
        <v>7.3</v>
      </c>
      <c r="DA38" s="656"/>
      <c r="DB38" s="656"/>
      <c r="DC38" s="659"/>
      <c r="DD38" s="630">
        <v>539240</v>
      </c>
      <c r="DE38" s="622"/>
      <c r="DF38" s="622"/>
      <c r="DG38" s="622"/>
      <c r="DH38" s="622"/>
      <c r="DI38" s="622"/>
      <c r="DJ38" s="622"/>
      <c r="DK38" s="623"/>
      <c r="DL38" s="630">
        <v>434512</v>
      </c>
      <c r="DM38" s="622"/>
      <c r="DN38" s="622"/>
      <c r="DO38" s="622"/>
      <c r="DP38" s="622"/>
      <c r="DQ38" s="622"/>
      <c r="DR38" s="622"/>
      <c r="DS38" s="622"/>
      <c r="DT38" s="622"/>
      <c r="DU38" s="622"/>
      <c r="DV38" s="623"/>
      <c r="DW38" s="626">
        <v>8.4</v>
      </c>
      <c r="DX38" s="656"/>
      <c r="DY38" s="656"/>
      <c r="DZ38" s="656"/>
      <c r="EA38" s="656"/>
      <c r="EB38" s="656"/>
      <c r="EC38" s="657"/>
    </row>
    <row r="39" spans="2:133" ht="11.25" customHeight="1">
      <c r="AQ39" s="698" t="s">
        <v>339</v>
      </c>
      <c r="AR39" s="699"/>
      <c r="AS39" s="699"/>
      <c r="AT39" s="699"/>
      <c r="AU39" s="699"/>
      <c r="AV39" s="699"/>
      <c r="AW39" s="699"/>
      <c r="AX39" s="699"/>
      <c r="AY39" s="700"/>
      <c r="AZ39" s="621" t="s">
        <v>237</v>
      </c>
      <c r="BA39" s="622"/>
      <c r="BB39" s="622"/>
      <c r="BC39" s="622"/>
      <c r="BD39" s="654"/>
      <c r="BE39" s="654"/>
      <c r="BF39" s="680"/>
      <c r="BG39" s="712" t="s">
        <v>340</v>
      </c>
      <c r="BH39" s="713"/>
      <c r="BI39" s="713"/>
      <c r="BJ39" s="713"/>
      <c r="BK39" s="713"/>
      <c r="BL39" s="215"/>
      <c r="BM39" s="637" t="s">
        <v>341</v>
      </c>
      <c r="BN39" s="637"/>
      <c r="BO39" s="637"/>
      <c r="BP39" s="637"/>
      <c r="BQ39" s="637"/>
      <c r="BR39" s="637"/>
      <c r="BS39" s="637"/>
      <c r="BT39" s="637"/>
      <c r="BU39" s="638"/>
      <c r="BV39" s="621">
        <v>84</v>
      </c>
      <c r="BW39" s="622"/>
      <c r="BX39" s="622"/>
      <c r="BY39" s="622"/>
      <c r="BZ39" s="622"/>
      <c r="CA39" s="622"/>
      <c r="CB39" s="631"/>
      <c r="CD39" s="636" t="s">
        <v>342</v>
      </c>
      <c r="CE39" s="637"/>
      <c r="CF39" s="637"/>
      <c r="CG39" s="637"/>
      <c r="CH39" s="637"/>
      <c r="CI39" s="637"/>
      <c r="CJ39" s="637"/>
      <c r="CK39" s="637"/>
      <c r="CL39" s="637"/>
      <c r="CM39" s="637"/>
      <c r="CN39" s="637"/>
      <c r="CO39" s="637"/>
      <c r="CP39" s="637"/>
      <c r="CQ39" s="638"/>
      <c r="CR39" s="621">
        <v>661076</v>
      </c>
      <c r="CS39" s="654"/>
      <c r="CT39" s="654"/>
      <c r="CU39" s="654"/>
      <c r="CV39" s="654"/>
      <c r="CW39" s="654"/>
      <c r="CX39" s="654"/>
      <c r="CY39" s="655"/>
      <c r="CZ39" s="626">
        <v>7.7</v>
      </c>
      <c r="DA39" s="656"/>
      <c r="DB39" s="656"/>
      <c r="DC39" s="659"/>
      <c r="DD39" s="630">
        <v>659124</v>
      </c>
      <c r="DE39" s="654"/>
      <c r="DF39" s="654"/>
      <c r="DG39" s="654"/>
      <c r="DH39" s="654"/>
      <c r="DI39" s="654"/>
      <c r="DJ39" s="654"/>
      <c r="DK39" s="655"/>
      <c r="DL39" s="630" t="s">
        <v>170</v>
      </c>
      <c r="DM39" s="654"/>
      <c r="DN39" s="654"/>
      <c r="DO39" s="654"/>
      <c r="DP39" s="654"/>
      <c r="DQ39" s="654"/>
      <c r="DR39" s="654"/>
      <c r="DS39" s="654"/>
      <c r="DT39" s="654"/>
      <c r="DU39" s="654"/>
      <c r="DV39" s="655"/>
      <c r="DW39" s="626" t="s">
        <v>237</v>
      </c>
      <c r="DX39" s="656"/>
      <c r="DY39" s="656"/>
      <c r="DZ39" s="656"/>
      <c r="EA39" s="656"/>
      <c r="EB39" s="656"/>
      <c r="EC39" s="657"/>
    </row>
    <row r="40" spans="2:133" ht="11.25" customHeight="1">
      <c r="AQ40" s="698" t="s">
        <v>343</v>
      </c>
      <c r="AR40" s="699"/>
      <c r="AS40" s="699"/>
      <c r="AT40" s="699"/>
      <c r="AU40" s="699"/>
      <c r="AV40" s="699"/>
      <c r="AW40" s="699"/>
      <c r="AX40" s="699"/>
      <c r="AY40" s="700"/>
      <c r="AZ40" s="621">
        <v>207282</v>
      </c>
      <c r="BA40" s="622"/>
      <c r="BB40" s="622"/>
      <c r="BC40" s="622"/>
      <c r="BD40" s="654"/>
      <c r="BE40" s="654"/>
      <c r="BF40" s="680"/>
      <c r="BG40" s="712"/>
      <c r="BH40" s="713"/>
      <c r="BI40" s="713"/>
      <c r="BJ40" s="713"/>
      <c r="BK40" s="713"/>
      <c r="BL40" s="215"/>
      <c r="BM40" s="637" t="s">
        <v>344</v>
      </c>
      <c r="BN40" s="637"/>
      <c r="BO40" s="637"/>
      <c r="BP40" s="637"/>
      <c r="BQ40" s="637"/>
      <c r="BR40" s="637"/>
      <c r="BS40" s="637"/>
      <c r="BT40" s="637"/>
      <c r="BU40" s="638"/>
      <c r="BV40" s="621">
        <v>133</v>
      </c>
      <c r="BW40" s="622"/>
      <c r="BX40" s="622"/>
      <c r="BY40" s="622"/>
      <c r="BZ40" s="622"/>
      <c r="CA40" s="622"/>
      <c r="CB40" s="631"/>
      <c r="CD40" s="636" t="s">
        <v>345</v>
      </c>
      <c r="CE40" s="637"/>
      <c r="CF40" s="637"/>
      <c r="CG40" s="637"/>
      <c r="CH40" s="637"/>
      <c r="CI40" s="637"/>
      <c r="CJ40" s="637"/>
      <c r="CK40" s="637"/>
      <c r="CL40" s="637"/>
      <c r="CM40" s="637"/>
      <c r="CN40" s="637"/>
      <c r="CO40" s="637"/>
      <c r="CP40" s="637"/>
      <c r="CQ40" s="638"/>
      <c r="CR40" s="621">
        <v>9000</v>
      </c>
      <c r="CS40" s="622"/>
      <c r="CT40" s="622"/>
      <c r="CU40" s="622"/>
      <c r="CV40" s="622"/>
      <c r="CW40" s="622"/>
      <c r="CX40" s="622"/>
      <c r="CY40" s="623"/>
      <c r="CZ40" s="626">
        <v>0.1</v>
      </c>
      <c r="DA40" s="656"/>
      <c r="DB40" s="656"/>
      <c r="DC40" s="659"/>
      <c r="DD40" s="630" t="s">
        <v>170</v>
      </c>
      <c r="DE40" s="622"/>
      <c r="DF40" s="622"/>
      <c r="DG40" s="622"/>
      <c r="DH40" s="622"/>
      <c r="DI40" s="622"/>
      <c r="DJ40" s="622"/>
      <c r="DK40" s="623"/>
      <c r="DL40" s="630" t="s">
        <v>231</v>
      </c>
      <c r="DM40" s="622"/>
      <c r="DN40" s="622"/>
      <c r="DO40" s="622"/>
      <c r="DP40" s="622"/>
      <c r="DQ40" s="622"/>
      <c r="DR40" s="622"/>
      <c r="DS40" s="622"/>
      <c r="DT40" s="622"/>
      <c r="DU40" s="622"/>
      <c r="DV40" s="623"/>
      <c r="DW40" s="626" t="s">
        <v>231</v>
      </c>
      <c r="DX40" s="656"/>
      <c r="DY40" s="656"/>
      <c r="DZ40" s="656"/>
      <c r="EA40" s="656"/>
      <c r="EB40" s="656"/>
      <c r="EC40" s="657"/>
    </row>
    <row r="41" spans="2:133" ht="11.25" customHeight="1">
      <c r="AQ41" s="708" t="s">
        <v>346</v>
      </c>
      <c r="AR41" s="709"/>
      <c r="AS41" s="709"/>
      <c r="AT41" s="709"/>
      <c r="AU41" s="709"/>
      <c r="AV41" s="709"/>
      <c r="AW41" s="709"/>
      <c r="AX41" s="709"/>
      <c r="AY41" s="710"/>
      <c r="AZ41" s="701">
        <v>411717</v>
      </c>
      <c r="BA41" s="702"/>
      <c r="BB41" s="702"/>
      <c r="BC41" s="702"/>
      <c r="BD41" s="691"/>
      <c r="BE41" s="691"/>
      <c r="BF41" s="693"/>
      <c r="BG41" s="714"/>
      <c r="BH41" s="715"/>
      <c r="BI41" s="715"/>
      <c r="BJ41" s="715"/>
      <c r="BK41" s="715"/>
      <c r="BL41" s="216"/>
      <c r="BM41" s="646" t="s">
        <v>347</v>
      </c>
      <c r="BN41" s="646"/>
      <c r="BO41" s="646"/>
      <c r="BP41" s="646"/>
      <c r="BQ41" s="646"/>
      <c r="BR41" s="646"/>
      <c r="BS41" s="646"/>
      <c r="BT41" s="646"/>
      <c r="BU41" s="647"/>
      <c r="BV41" s="701">
        <v>293</v>
      </c>
      <c r="BW41" s="702"/>
      <c r="BX41" s="702"/>
      <c r="BY41" s="702"/>
      <c r="BZ41" s="702"/>
      <c r="CA41" s="702"/>
      <c r="CB41" s="711"/>
      <c r="CD41" s="636" t="s">
        <v>348</v>
      </c>
      <c r="CE41" s="637"/>
      <c r="CF41" s="637"/>
      <c r="CG41" s="637"/>
      <c r="CH41" s="637"/>
      <c r="CI41" s="637"/>
      <c r="CJ41" s="637"/>
      <c r="CK41" s="637"/>
      <c r="CL41" s="637"/>
      <c r="CM41" s="637"/>
      <c r="CN41" s="637"/>
      <c r="CO41" s="637"/>
      <c r="CP41" s="637"/>
      <c r="CQ41" s="638"/>
      <c r="CR41" s="621" t="s">
        <v>237</v>
      </c>
      <c r="CS41" s="654"/>
      <c r="CT41" s="654"/>
      <c r="CU41" s="654"/>
      <c r="CV41" s="654"/>
      <c r="CW41" s="654"/>
      <c r="CX41" s="654"/>
      <c r="CY41" s="655"/>
      <c r="CZ41" s="626" t="s">
        <v>170</v>
      </c>
      <c r="DA41" s="656"/>
      <c r="DB41" s="656"/>
      <c r="DC41" s="659"/>
      <c r="DD41" s="630" t="s">
        <v>237</v>
      </c>
      <c r="DE41" s="654"/>
      <c r="DF41" s="654"/>
      <c r="DG41" s="654"/>
      <c r="DH41" s="654"/>
      <c r="DI41" s="654"/>
      <c r="DJ41" s="654"/>
      <c r="DK41" s="655"/>
      <c r="DL41" s="719"/>
      <c r="DM41" s="720"/>
      <c r="DN41" s="720"/>
      <c r="DO41" s="720"/>
      <c r="DP41" s="720"/>
      <c r="DQ41" s="720"/>
      <c r="DR41" s="720"/>
      <c r="DS41" s="720"/>
      <c r="DT41" s="720"/>
      <c r="DU41" s="720"/>
      <c r="DV41" s="721"/>
      <c r="DW41" s="716"/>
      <c r="DX41" s="717"/>
      <c r="DY41" s="717"/>
      <c r="DZ41" s="717"/>
      <c r="EA41" s="717"/>
      <c r="EB41" s="717"/>
      <c r="EC41" s="718"/>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350</v>
      </c>
      <c r="CE42" s="619"/>
      <c r="CF42" s="619"/>
      <c r="CG42" s="619"/>
      <c r="CH42" s="619"/>
      <c r="CI42" s="619"/>
      <c r="CJ42" s="619"/>
      <c r="CK42" s="619"/>
      <c r="CL42" s="619"/>
      <c r="CM42" s="619"/>
      <c r="CN42" s="619"/>
      <c r="CO42" s="619"/>
      <c r="CP42" s="619"/>
      <c r="CQ42" s="620"/>
      <c r="CR42" s="621">
        <v>909427</v>
      </c>
      <c r="CS42" s="622"/>
      <c r="CT42" s="622"/>
      <c r="CU42" s="622"/>
      <c r="CV42" s="622"/>
      <c r="CW42" s="622"/>
      <c r="CX42" s="622"/>
      <c r="CY42" s="623"/>
      <c r="CZ42" s="626">
        <v>10.6</v>
      </c>
      <c r="DA42" s="627"/>
      <c r="DB42" s="627"/>
      <c r="DC42" s="722"/>
      <c r="DD42" s="630">
        <v>265488</v>
      </c>
      <c r="DE42" s="622"/>
      <c r="DF42" s="622"/>
      <c r="DG42" s="622"/>
      <c r="DH42" s="622"/>
      <c r="DI42" s="622"/>
      <c r="DJ42" s="622"/>
      <c r="DK42" s="623"/>
      <c r="DL42" s="719"/>
      <c r="DM42" s="720"/>
      <c r="DN42" s="720"/>
      <c r="DO42" s="720"/>
      <c r="DP42" s="720"/>
      <c r="DQ42" s="720"/>
      <c r="DR42" s="720"/>
      <c r="DS42" s="720"/>
      <c r="DT42" s="720"/>
      <c r="DU42" s="720"/>
      <c r="DV42" s="721"/>
      <c r="DW42" s="716"/>
      <c r="DX42" s="717"/>
      <c r="DY42" s="717"/>
      <c r="DZ42" s="717"/>
      <c r="EA42" s="717"/>
      <c r="EB42" s="717"/>
      <c r="EC42" s="718"/>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352</v>
      </c>
      <c r="CE43" s="619"/>
      <c r="CF43" s="619"/>
      <c r="CG43" s="619"/>
      <c r="CH43" s="619"/>
      <c r="CI43" s="619"/>
      <c r="CJ43" s="619"/>
      <c r="CK43" s="619"/>
      <c r="CL43" s="619"/>
      <c r="CM43" s="619"/>
      <c r="CN43" s="619"/>
      <c r="CO43" s="619"/>
      <c r="CP43" s="619"/>
      <c r="CQ43" s="620"/>
      <c r="CR43" s="621">
        <v>7636</v>
      </c>
      <c r="CS43" s="654"/>
      <c r="CT43" s="654"/>
      <c r="CU43" s="654"/>
      <c r="CV43" s="654"/>
      <c r="CW43" s="654"/>
      <c r="CX43" s="654"/>
      <c r="CY43" s="655"/>
      <c r="CZ43" s="626">
        <v>0.1</v>
      </c>
      <c r="DA43" s="656"/>
      <c r="DB43" s="656"/>
      <c r="DC43" s="659"/>
      <c r="DD43" s="630">
        <v>7636</v>
      </c>
      <c r="DE43" s="654"/>
      <c r="DF43" s="654"/>
      <c r="DG43" s="654"/>
      <c r="DH43" s="654"/>
      <c r="DI43" s="654"/>
      <c r="DJ43" s="654"/>
      <c r="DK43" s="655"/>
      <c r="DL43" s="719"/>
      <c r="DM43" s="720"/>
      <c r="DN43" s="720"/>
      <c r="DO43" s="720"/>
      <c r="DP43" s="720"/>
      <c r="DQ43" s="720"/>
      <c r="DR43" s="720"/>
      <c r="DS43" s="720"/>
      <c r="DT43" s="720"/>
      <c r="DU43" s="720"/>
      <c r="DV43" s="721"/>
      <c r="DW43" s="716"/>
      <c r="DX43" s="717"/>
      <c r="DY43" s="717"/>
      <c r="DZ43" s="717"/>
      <c r="EA43" s="717"/>
      <c r="EB43" s="717"/>
      <c r="EC43" s="718"/>
    </row>
    <row r="44" spans="2:133" ht="11.25" customHeight="1">
      <c r="B44" s="220" t="s">
        <v>353</v>
      </c>
      <c r="CD44" s="733" t="s">
        <v>305</v>
      </c>
      <c r="CE44" s="734"/>
      <c r="CF44" s="618" t="s">
        <v>354</v>
      </c>
      <c r="CG44" s="619"/>
      <c r="CH44" s="619"/>
      <c r="CI44" s="619"/>
      <c r="CJ44" s="619"/>
      <c r="CK44" s="619"/>
      <c r="CL44" s="619"/>
      <c r="CM44" s="619"/>
      <c r="CN44" s="619"/>
      <c r="CO44" s="619"/>
      <c r="CP44" s="619"/>
      <c r="CQ44" s="620"/>
      <c r="CR44" s="621">
        <v>909427</v>
      </c>
      <c r="CS44" s="622"/>
      <c r="CT44" s="622"/>
      <c r="CU44" s="622"/>
      <c r="CV44" s="622"/>
      <c r="CW44" s="622"/>
      <c r="CX44" s="622"/>
      <c r="CY44" s="623"/>
      <c r="CZ44" s="626">
        <v>10.6</v>
      </c>
      <c r="DA44" s="627"/>
      <c r="DB44" s="627"/>
      <c r="DC44" s="722"/>
      <c r="DD44" s="630">
        <v>265488</v>
      </c>
      <c r="DE44" s="622"/>
      <c r="DF44" s="622"/>
      <c r="DG44" s="622"/>
      <c r="DH44" s="622"/>
      <c r="DI44" s="622"/>
      <c r="DJ44" s="622"/>
      <c r="DK44" s="623"/>
      <c r="DL44" s="719"/>
      <c r="DM44" s="720"/>
      <c r="DN44" s="720"/>
      <c r="DO44" s="720"/>
      <c r="DP44" s="720"/>
      <c r="DQ44" s="720"/>
      <c r="DR44" s="720"/>
      <c r="DS44" s="720"/>
      <c r="DT44" s="720"/>
      <c r="DU44" s="720"/>
      <c r="DV44" s="721"/>
      <c r="DW44" s="716"/>
      <c r="DX44" s="717"/>
      <c r="DY44" s="717"/>
      <c r="DZ44" s="717"/>
      <c r="EA44" s="717"/>
      <c r="EB44" s="717"/>
      <c r="EC44" s="718"/>
    </row>
    <row r="45" spans="2:133" ht="11.25" customHeight="1">
      <c r="CD45" s="735"/>
      <c r="CE45" s="736"/>
      <c r="CF45" s="618" t="s">
        <v>355</v>
      </c>
      <c r="CG45" s="619"/>
      <c r="CH45" s="619"/>
      <c r="CI45" s="619"/>
      <c r="CJ45" s="619"/>
      <c r="CK45" s="619"/>
      <c r="CL45" s="619"/>
      <c r="CM45" s="619"/>
      <c r="CN45" s="619"/>
      <c r="CO45" s="619"/>
      <c r="CP45" s="619"/>
      <c r="CQ45" s="620"/>
      <c r="CR45" s="621">
        <v>439510</v>
      </c>
      <c r="CS45" s="654"/>
      <c r="CT45" s="654"/>
      <c r="CU45" s="654"/>
      <c r="CV45" s="654"/>
      <c r="CW45" s="654"/>
      <c r="CX45" s="654"/>
      <c r="CY45" s="655"/>
      <c r="CZ45" s="626">
        <v>5.0999999999999996</v>
      </c>
      <c r="DA45" s="656"/>
      <c r="DB45" s="656"/>
      <c r="DC45" s="659"/>
      <c r="DD45" s="630">
        <v>85457</v>
      </c>
      <c r="DE45" s="654"/>
      <c r="DF45" s="654"/>
      <c r="DG45" s="654"/>
      <c r="DH45" s="654"/>
      <c r="DI45" s="654"/>
      <c r="DJ45" s="654"/>
      <c r="DK45" s="655"/>
      <c r="DL45" s="719"/>
      <c r="DM45" s="720"/>
      <c r="DN45" s="720"/>
      <c r="DO45" s="720"/>
      <c r="DP45" s="720"/>
      <c r="DQ45" s="720"/>
      <c r="DR45" s="720"/>
      <c r="DS45" s="720"/>
      <c r="DT45" s="720"/>
      <c r="DU45" s="720"/>
      <c r="DV45" s="721"/>
      <c r="DW45" s="716"/>
      <c r="DX45" s="717"/>
      <c r="DY45" s="717"/>
      <c r="DZ45" s="717"/>
      <c r="EA45" s="717"/>
      <c r="EB45" s="717"/>
      <c r="EC45" s="718"/>
    </row>
    <row r="46" spans="2:133" ht="11.25" customHeight="1">
      <c r="CD46" s="735"/>
      <c r="CE46" s="736"/>
      <c r="CF46" s="618" t="s">
        <v>356</v>
      </c>
      <c r="CG46" s="619"/>
      <c r="CH46" s="619"/>
      <c r="CI46" s="619"/>
      <c r="CJ46" s="619"/>
      <c r="CK46" s="619"/>
      <c r="CL46" s="619"/>
      <c r="CM46" s="619"/>
      <c r="CN46" s="619"/>
      <c r="CO46" s="619"/>
      <c r="CP46" s="619"/>
      <c r="CQ46" s="620"/>
      <c r="CR46" s="621">
        <v>271378</v>
      </c>
      <c r="CS46" s="622"/>
      <c r="CT46" s="622"/>
      <c r="CU46" s="622"/>
      <c r="CV46" s="622"/>
      <c r="CW46" s="622"/>
      <c r="CX46" s="622"/>
      <c r="CY46" s="623"/>
      <c r="CZ46" s="626">
        <v>3.2</v>
      </c>
      <c r="DA46" s="627"/>
      <c r="DB46" s="627"/>
      <c r="DC46" s="722"/>
      <c r="DD46" s="630">
        <v>169285</v>
      </c>
      <c r="DE46" s="622"/>
      <c r="DF46" s="622"/>
      <c r="DG46" s="622"/>
      <c r="DH46" s="622"/>
      <c r="DI46" s="622"/>
      <c r="DJ46" s="622"/>
      <c r="DK46" s="623"/>
      <c r="DL46" s="719"/>
      <c r="DM46" s="720"/>
      <c r="DN46" s="720"/>
      <c r="DO46" s="720"/>
      <c r="DP46" s="720"/>
      <c r="DQ46" s="720"/>
      <c r="DR46" s="720"/>
      <c r="DS46" s="720"/>
      <c r="DT46" s="720"/>
      <c r="DU46" s="720"/>
      <c r="DV46" s="721"/>
      <c r="DW46" s="716"/>
      <c r="DX46" s="717"/>
      <c r="DY46" s="717"/>
      <c r="DZ46" s="717"/>
      <c r="EA46" s="717"/>
      <c r="EB46" s="717"/>
      <c r="EC46" s="718"/>
    </row>
    <row r="47" spans="2:133" ht="11.25" customHeight="1">
      <c r="CD47" s="735"/>
      <c r="CE47" s="736"/>
      <c r="CF47" s="618" t="s">
        <v>357</v>
      </c>
      <c r="CG47" s="619"/>
      <c r="CH47" s="619"/>
      <c r="CI47" s="619"/>
      <c r="CJ47" s="619"/>
      <c r="CK47" s="619"/>
      <c r="CL47" s="619"/>
      <c r="CM47" s="619"/>
      <c r="CN47" s="619"/>
      <c r="CO47" s="619"/>
      <c r="CP47" s="619"/>
      <c r="CQ47" s="620"/>
      <c r="CR47" s="621" t="s">
        <v>170</v>
      </c>
      <c r="CS47" s="654"/>
      <c r="CT47" s="654"/>
      <c r="CU47" s="654"/>
      <c r="CV47" s="654"/>
      <c r="CW47" s="654"/>
      <c r="CX47" s="654"/>
      <c r="CY47" s="655"/>
      <c r="CZ47" s="626" t="s">
        <v>237</v>
      </c>
      <c r="DA47" s="656"/>
      <c r="DB47" s="656"/>
      <c r="DC47" s="659"/>
      <c r="DD47" s="630" t="s">
        <v>237</v>
      </c>
      <c r="DE47" s="654"/>
      <c r="DF47" s="654"/>
      <c r="DG47" s="654"/>
      <c r="DH47" s="654"/>
      <c r="DI47" s="654"/>
      <c r="DJ47" s="654"/>
      <c r="DK47" s="655"/>
      <c r="DL47" s="719"/>
      <c r="DM47" s="720"/>
      <c r="DN47" s="720"/>
      <c r="DO47" s="720"/>
      <c r="DP47" s="720"/>
      <c r="DQ47" s="720"/>
      <c r="DR47" s="720"/>
      <c r="DS47" s="720"/>
      <c r="DT47" s="720"/>
      <c r="DU47" s="720"/>
      <c r="DV47" s="721"/>
      <c r="DW47" s="716"/>
      <c r="DX47" s="717"/>
      <c r="DY47" s="717"/>
      <c r="DZ47" s="717"/>
      <c r="EA47" s="717"/>
      <c r="EB47" s="717"/>
      <c r="EC47" s="718"/>
    </row>
    <row r="48" spans="2:133">
      <c r="CD48" s="737"/>
      <c r="CE48" s="738"/>
      <c r="CF48" s="618" t="s">
        <v>358</v>
      </c>
      <c r="CG48" s="619"/>
      <c r="CH48" s="619"/>
      <c r="CI48" s="619"/>
      <c r="CJ48" s="619"/>
      <c r="CK48" s="619"/>
      <c r="CL48" s="619"/>
      <c r="CM48" s="619"/>
      <c r="CN48" s="619"/>
      <c r="CO48" s="619"/>
      <c r="CP48" s="619"/>
      <c r="CQ48" s="620"/>
      <c r="CR48" s="621" t="s">
        <v>237</v>
      </c>
      <c r="CS48" s="622"/>
      <c r="CT48" s="622"/>
      <c r="CU48" s="622"/>
      <c r="CV48" s="622"/>
      <c r="CW48" s="622"/>
      <c r="CX48" s="622"/>
      <c r="CY48" s="623"/>
      <c r="CZ48" s="626" t="s">
        <v>243</v>
      </c>
      <c r="DA48" s="627"/>
      <c r="DB48" s="627"/>
      <c r="DC48" s="722"/>
      <c r="DD48" s="630" t="s">
        <v>237</v>
      </c>
      <c r="DE48" s="622"/>
      <c r="DF48" s="622"/>
      <c r="DG48" s="622"/>
      <c r="DH48" s="622"/>
      <c r="DI48" s="622"/>
      <c r="DJ48" s="622"/>
      <c r="DK48" s="623"/>
      <c r="DL48" s="719"/>
      <c r="DM48" s="720"/>
      <c r="DN48" s="720"/>
      <c r="DO48" s="720"/>
      <c r="DP48" s="720"/>
      <c r="DQ48" s="720"/>
      <c r="DR48" s="720"/>
      <c r="DS48" s="720"/>
      <c r="DT48" s="720"/>
      <c r="DU48" s="720"/>
      <c r="DV48" s="721"/>
      <c r="DW48" s="716"/>
      <c r="DX48" s="717"/>
      <c r="DY48" s="717"/>
      <c r="DZ48" s="717"/>
      <c r="EA48" s="717"/>
      <c r="EB48" s="717"/>
      <c r="EC48" s="718"/>
    </row>
    <row r="49" spans="82:133" ht="11.25" customHeight="1">
      <c r="CD49" s="666" t="s">
        <v>359</v>
      </c>
      <c r="CE49" s="667"/>
      <c r="CF49" s="667"/>
      <c r="CG49" s="667"/>
      <c r="CH49" s="667"/>
      <c r="CI49" s="667"/>
      <c r="CJ49" s="667"/>
      <c r="CK49" s="667"/>
      <c r="CL49" s="667"/>
      <c r="CM49" s="667"/>
      <c r="CN49" s="667"/>
      <c r="CO49" s="667"/>
      <c r="CP49" s="667"/>
      <c r="CQ49" s="668"/>
      <c r="CR49" s="701">
        <v>8565955</v>
      </c>
      <c r="CS49" s="691"/>
      <c r="CT49" s="691"/>
      <c r="CU49" s="691"/>
      <c r="CV49" s="691"/>
      <c r="CW49" s="691"/>
      <c r="CX49" s="691"/>
      <c r="CY49" s="723"/>
      <c r="CZ49" s="706">
        <v>100</v>
      </c>
      <c r="DA49" s="724"/>
      <c r="DB49" s="724"/>
      <c r="DC49" s="725"/>
      <c r="DD49" s="726">
        <v>6485406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TrLd482MRUiP90bLaDLZmFe0Z48T8Gbl9c4hpeejD6thCYsSM4OYEZeqOSpjflKgqNTEhUIItdPMOteGOQCCyA==" saltValue="UJna6JHPrqsHZsJKRiWIxw=="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8" zoomScale="60" zoomScaleNormal="60" zoomScaleSheetLayoutView="70" workbookViewId="0">
      <selection activeCell="B43" sqref="B43:P4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361</v>
      </c>
      <c r="DK2" s="769"/>
      <c r="DL2" s="769"/>
      <c r="DM2" s="769"/>
      <c r="DN2" s="769"/>
      <c r="DO2" s="770"/>
      <c r="DP2" s="229"/>
      <c r="DQ2" s="768" t="s">
        <v>362</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365</v>
      </c>
      <c r="B5" s="763"/>
      <c r="C5" s="763"/>
      <c r="D5" s="763"/>
      <c r="E5" s="763"/>
      <c r="F5" s="763"/>
      <c r="G5" s="763"/>
      <c r="H5" s="763"/>
      <c r="I5" s="763"/>
      <c r="J5" s="763"/>
      <c r="K5" s="763"/>
      <c r="L5" s="763"/>
      <c r="M5" s="763"/>
      <c r="N5" s="763"/>
      <c r="O5" s="763"/>
      <c r="P5" s="764"/>
      <c r="Q5" s="739" t="s">
        <v>366</v>
      </c>
      <c r="R5" s="740"/>
      <c r="S5" s="740"/>
      <c r="T5" s="740"/>
      <c r="U5" s="741"/>
      <c r="V5" s="739" t="s">
        <v>367</v>
      </c>
      <c r="W5" s="740"/>
      <c r="X5" s="740"/>
      <c r="Y5" s="740"/>
      <c r="Z5" s="741"/>
      <c r="AA5" s="739" t="s">
        <v>368</v>
      </c>
      <c r="AB5" s="740"/>
      <c r="AC5" s="740"/>
      <c r="AD5" s="740"/>
      <c r="AE5" s="740"/>
      <c r="AF5" s="772" t="s">
        <v>369</v>
      </c>
      <c r="AG5" s="740"/>
      <c r="AH5" s="740"/>
      <c r="AI5" s="740"/>
      <c r="AJ5" s="751"/>
      <c r="AK5" s="740" t="s">
        <v>370</v>
      </c>
      <c r="AL5" s="740"/>
      <c r="AM5" s="740"/>
      <c r="AN5" s="740"/>
      <c r="AO5" s="741"/>
      <c r="AP5" s="739" t="s">
        <v>371</v>
      </c>
      <c r="AQ5" s="740"/>
      <c r="AR5" s="740"/>
      <c r="AS5" s="740"/>
      <c r="AT5" s="741"/>
      <c r="AU5" s="739" t="s">
        <v>372</v>
      </c>
      <c r="AV5" s="740"/>
      <c r="AW5" s="740"/>
      <c r="AX5" s="740"/>
      <c r="AY5" s="751"/>
      <c r="AZ5" s="236"/>
      <c r="BA5" s="236"/>
      <c r="BB5" s="236"/>
      <c r="BC5" s="236"/>
      <c r="BD5" s="236"/>
      <c r="BE5" s="237"/>
      <c r="BF5" s="237"/>
      <c r="BG5" s="237"/>
      <c r="BH5" s="237"/>
      <c r="BI5" s="237"/>
      <c r="BJ5" s="237"/>
      <c r="BK5" s="237"/>
      <c r="BL5" s="237"/>
      <c r="BM5" s="237"/>
      <c r="BN5" s="237"/>
      <c r="BO5" s="237"/>
      <c r="BP5" s="237"/>
      <c r="BQ5" s="762" t="s">
        <v>373</v>
      </c>
      <c r="BR5" s="763"/>
      <c r="BS5" s="763"/>
      <c r="BT5" s="763"/>
      <c r="BU5" s="763"/>
      <c r="BV5" s="763"/>
      <c r="BW5" s="763"/>
      <c r="BX5" s="763"/>
      <c r="BY5" s="763"/>
      <c r="BZ5" s="763"/>
      <c r="CA5" s="763"/>
      <c r="CB5" s="763"/>
      <c r="CC5" s="763"/>
      <c r="CD5" s="763"/>
      <c r="CE5" s="763"/>
      <c r="CF5" s="763"/>
      <c r="CG5" s="764"/>
      <c r="CH5" s="739" t="s">
        <v>374</v>
      </c>
      <c r="CI5" s="740"/>
      <c r="CJ5" s="740"/>
      <c r="CK5" s="740"/>
      <c r="CL5" s="741"/>
      <c r="CM5" s="739" t="s">
        <v>375</v>
      </c>
      <c r="CN5" s="740"/>
      <c r="CO5" s="740"/>
      <c r="CP5" s="740"/>
      <c r="CQ5" s="741"/>
      <c r="CR5" s="739" t="s">
        <v>376</v>
      </c>
      <c r="CS5" s="740"/>
      <c r="CT5" s="740"/>
      <c r="CU5" s="740"/>
      <c r="CV5" s="741"/>
      <c r="CW5" s="739" t="s">
        <v>377</v>
      </c>
      <c r="CX5" s="740"/>
      <c r="CY5" s="740"/>
      <c r="CZ5" s="740"/>
      <c r="DA5" s="741"/>
      <c r="DB5" s="739" t="s">
        <v>378</v>
      </c>
      <c r="DC5" s="740"/>
      <c r="DD5" s="740"/>
      <c r="DE5" s="740"/>
      <c r="DF5" s="741"/>
      <c r="DG5" s="745" t="s">
        <v>379</v>
      </c>
      <c r="DH5" s="746"/>
      <c r="DI5" s="746"/>
      <c r="DJ5" s="746"/>
      <c r="DK5" s="747"/>
      <c r="DL5" s="745" t="s">
        <v>380</v>
      </c>
      <c r="DM5" s="746"/>
      <c r="DN5" s="746"/>
      <c r="DO5" s="746"/>
      <c r="DP5" s="747"/>
      <c r="DQ5" s="739" t="s">
        <v>381</v>
      </c>
      <c r="DR5" s="740"/>
      <c r="DS5" s="740"/>
      <c r="DT5" s="740"/>
      <c r="DU5" s="741"/>
      <c r="DV5" s="739" t="s">
        <v>372</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382</v>
      </c>
      <c r="C7" s="754"/>
      <c r="D7" s="754"/>
      <c r="E7" s="754"/>
      <c r="F7" s="754"/>
      <c r="G7" s="754"/>
      <c r="H7" s="754"/>
      <c r="I7" s="754"/>
      <c r="J7" s="754"/>
      <c r="K7" s="754"/>
      <c r="L7" s="754"/>
      <c r="M7" s="754"/>
      <c r="N7" s="754"/>
      <c r="O7" s="754"/>
      <c r="P7" s="755"/>
      <c r="Q7" s="756">
        <v>9017</v>
      </c>
      <c r="R7" s="757"/>
      <c r="S7" s="757"/>
      <c r="T7" s="757"/>
      <c r="U7" s="757"/>
      <c r="V7" s="757">
        <v>8566</v>
      </c>
      <c r="W7" s="757"/>
      <c r="X7" s="757"/>
      <c r="Y7" s="757"/>
      <c r="Z7" s="757"/>
      <c r="AA7" s="757">
        <v>451</v>
      </c>
      <c r="AB7" s="757"/>
      <c r="AC7" s="757"/>
      <c r="AD7" s="757"/>
      <c r="AE7" s="758"/>
      <c r="AF7" s="759">
        <v>395</v>
      </c>
      <c r="AG7" s="760"/>
      <c r="AH7" s="760"/>
      <c r="AI7" s="760"/>
      <c r="AJ7" s="761"/>
      <c r="AK7" s="796">
        <v>34</v>
      </c>
      <c r="AL7" s="797"/>
      <c r="AM7" s="797"/>
      <c r="AN7" s="797"/>
      <c r="AO7" s="797"/>
      <c r="AP7" s="797">
        <v>7685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570</v>
      </c>
      <c r="BT7" s="801"/>
      <c r="BU7" s="801"/>
      <c r="BV7" s="801"/>
      <c r="BW7" s="801"/>
      <c r="BX7" s="801"/>
      <c r="BY7" s="801"/>
      <c r="BZ7" s="801"/>
      <c r="CA7" s="801"/>
      <c r="CB7" s="801"/>
      <c r="CC7" s="801"/>
      <c r="CD7" s="801"/>
      <c r="CE7" s="801"/>
      <c r="CF7" s="801"/>
      <c r="CG7" s="802"/>
      <c r="CH7" s="793">
        <v>5</v>
      </c>
      <c r="CI7" s="794"/>
      <c r="CJ7" s="794"/>
      <c r="CK7" s="794"/>
      <c r="CL7" s="795"/>
      <c r="CM7" s="793">
        <v>31</v>
      </c>
      <c r="CN7" s="794"/>
      <c r="CO7" s="794"/>
      <c r="CP7" s="794"/>
      <c r="CQ7" s="795"/>
      <c r="CR7" s="793">
        <v>46</v>
      </c>
      <c r="CS7" s="794"/>
      <c r="CT7" s="794"/>
      <c r="CU7" s="794"/>
      <c r="CV7" s="795"/>
      <c r="CW7" s="793">
        <v>0</v>
      </c>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571</v>
      </c>
      <c r="BT8" s="791"/>
      <c r="BU8" s="791"/>
      <c r="BV8" s="791"/>
      <c r="BW8" s="791"/>
      <c r="BX8" s="791"/>
      <c r="BY8" s="791"/>
      <c r="BZ8" s="791"/>
      <c r="CA8" s="791"/>
      <c r="CB8" s="791"/>
      <c r="CC8" s="791"/>
      <c r="CD8" s="791"/>
      <c r="CE8" s="791"/>
      <c r="CF8" s="791"/>
      <c r="CG8" s="792"/>
      <c r="CH8" s="803">
        <v>3</v>
      </c>
      <c r="CI8" s="804"/>
      <c r="CJ8" s="804"/>
      <c r="CK8" s="804"/>
      <c r="CL8" s="805"/>
      <c r="CM8" s="803">
        <v>38</v>
      </c>
      <c r="CN8" s="804"/>
      <c r="CO8" s="804"/>
      <c r="CP8" s="804"/>
      <c r="CQ8" s="805"/>
      <c r="CR8" s="803">
        <v>13</v>
      </c>
      <c r="CS8" s="804"/>
      <c r="CT8" s="804"/>
      <c r="CU8" s="804"/>
      <c r="CV8" s="805"/>
      <c r="CW8" s="803">
        <v>4</v>
      </c>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572</v>
      </c>
      <c r="BT9" s="791"/>
      <c r="BU9" s="791"/>
      <c r="BV9" s="791"/>
      <c r="BW9" s="791"/>
      <c r="BX9" s="791"/>
      <c r="BY9" s="791"/>
      <c r="BZ9" s="791"/>
      <c r="CA9" s="791"/>
      <c r="CB9" s="791"/>
      <c r="CC9" s="791"/>
      <c r="CD9" s="791"/>
      <c r="CE9" s="791"/>
      <c r="CF9" s="791"/>
      <c r="CG9" s="792"/>
      <c r="CH9" s="803">
        <v>0</v>
      </c>
      <c r="CI9" s="804"/>
      <c r="CJ9" s="804"/>
      <c r="CK9" s="804"/>
      <c r="CL9" s="805"/>
      <c r="CM9" s="803">
        <v>232</v>
      </c>
      <c r="CN9" s="804"/>
      <c r="CO9" s="804"/>
      <c r="CP9" s="804"/>
      <c r="CQ9" s="805"/>
      <c r="CR9" s="803">
        <v>3</v>
      </c>
      <c r="CS9" s="804"/>
      <c r="CT9" s="804"/>
      <c r="CU9" s="804"/>
      <c r="CV9" s="805"/>
      <c r="CW9" s="803">
        <v>0</v>
      </c>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573</v>
      </c>
      <c r="BT10" s="791"/>
      <c r="BU10" s="791"/>
      <c r="BV10" s="791"/>
      <c r="BW10" s="791"/>
      <c r="BX10" s="791"/>
      <c r="BY10" s="791"/>
      <c r="BZ10" s="791"/>
      <c r="CA10" s="791"/>
      <c r="CB10" s="791"/>
      <c r="CC10" s="791"/>
      <c r="CD10" s="791"/>
      <c r="CE10" s="791"/>
      <c r="CF10" s="791"/>
      <c r="CG10" s="792"/>
      <c r="CH10" s="803">
        <v>2</v>
      </c>
      <c r="CI10" s="804"/>
      <c r="CJ10" s="804"/>
      <c r="CK10" s="804"/>
      <c r="CL10" s="805"/>
      <c r="CM10" s="803">
        <v>54</v>
      </c>
      <c r="CN10" s="804"/>
      <c r="CO10" s="804"/>
      <c r="CP10" s="804"/>
      <c r="CQ10" s="805"/>
      <c r="CR10" s="803">
        <v>5</v>
      </c>
      <c r="CS10" s="804"/>
      <c r="CT10" s="804"/>
      <c r="CU10" s="804"/>
      <c r="CV10" s="805"/>
      <c r="CW10" s="803">
        <v>0</v>
      </c>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384</v>
      </c>
      <c r="B23" s="812" t="s">
        <v>385</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395</v>
      </c>
      <c r="AG23" s="816"/>
      <c r="AH23" s="816"/>
      <c r="AI23" s="816"/>
      <c r="AJ23" s="819"/>
      <c r="AK23" s="820"/>
      <c r="AL23" s="821"/>
      <c r="AM23" s="821"/>
      <c r="AN23" s="821"/>
      <c r="AO23" s="821"/>
      <c r="AP23" s="816"/>
      <c r="AQ23" s="816"/>
      <c r="AR23" s="816"/>
      <c r="AS23" s="816"/>
      <c r="AT23" s="816"/>
      <c r="AU23" s="822"/>
      <c r="AV23" s="822"/>
      <c r="AW23" s="822"/>
      <c r="AX23" s="822"/>
      <c r="AY23" s="823"/>
      <c r="AZ23" s="831" t="s">
        <v>237</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365</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372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396</v>
      </c>
      <c r="C28" s="754"/>
      <c r="D28" s="754"/>
      <c r="E28" s="754"/>
      <c r="F28" s="754"/>
      <c r="G28" s="754"/>
      <c r="H28" s="754"/>
      <c r="I28" s="754"/>
      <c r="J28" s="754"/>
      <c r="K28" s="754"/>
      <c r="L28" s="754"/>
      <c r="M28" s="754"/>
      <c r="N28" s="754"/>
      <c r="O28" s="754"/>
      <c r="P28" s="755"/>
      <c r="Q28" s="844">
        <v>1862</v>
      </c>
      <c r="R28" s="845"/>
      <c r="S28" s="845"/>
      <c r="T28" s="845"/>
      <c r="U28" s="845"/>
      <c r="V28" s="845">
        <v>1748</v>
      </c>
      <c r="W28" s="845"/>
      <c r="X28" s="845"/>
      <c r="Y28" s="845"/>
      <c r="Z28" s="845"/>
      <c r="AA28" s="845">
        <v>114</v>
      </c>
      <c r="AB28" s="845"/>
      <c r="AC28" s="845"/>
      <c r="AD28" s="845"/>
      <c r="AE28" s="846"/>
      <c r="AF28" s="847">
        <v>114</v>
      </c>
      <c r="AG28" s="845"/>
      <c r="AH28" s="845"/>
      <c r="AI28" s="845"/>
      <c r="AJ28" s="848"/>
      <c r="AK28" s="849">
        <v>107</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397</v>
      </c>
      <c r="C29" s="778"/>
      <c r="D29" s="778"/>
      <c r="E29" s="778"/>
      <c r="F29" s="778"/>
      <c r="G29" s="778"/>
      <c r="H29" s="778"/>
      <c r="I29" s="778"/>
      <c r="J29" s="778"/>
      <c r="K29" s="778"/>
      <c r="L29" s="778"/>
      <c r="M29" s="778"/>
      <c r="N29" s="778"/>
      <c r="O29" s="778"/>
      <c r="P29" s="779"/>
      <c r="Q29" s="780">
        <v>22</v>
      </c>
      <c r="R29" s="781"/>
      <c r="S29" s="781"/>
      <c r="T29" s="781"/>
      <c r="U29" s="781"/>
      <c r="V29" s="781">
        <v>21</v>
      </c>
      <c r="W29" s="781"/>
      <c r="X29" s="781"/>
      <c r="Y29" s="781"/>
      <c r="Z29" s="781"/>
      <c r="AA29" s="781">
        <v>1</v>
      </c>
      <c r="AB29" s="781"/>
      <c r="AC29" s="781"/>
      <c r="AD29" s="781"/>
      <c r="AE29" s="782"/>
      <c r="AF29" s="783">
        <v>1</v>
      </c>
      <c r="AG29" s="784"/>
      <c r="AH29" s="784"/>
      <c r="AI29" s="784"/>
      <c r="AJ29" s="785"/>
      <c r="AK29" s="852">
        <v>4</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398</v>
      </c>
      <c r="C30" s="778"/>
      <c r="D30" s="778"/>
      <c r="E30" s="778"/>
      <c r="F30" s="778"/>
      <c r="G30" s="778"/>
      <c r="H30" s="778"/>
      <c r="I30" s="778"/>
      <c r="J30" s="778"/>
      <c r="K30" s="778"/>
      <c r="L30" s="778"/>
      <c r="M30" s="778"/>
      <c r="N30" s="778"/>
      <c r="O30" s="778"/>
      <c r="P30" s="779"/>
      <c r="Q30" s="780">
        <v>1454</v>
      </c>
      <c r="R30" s="781"/>
      <c r="S30" s="781"/>
      <c r="T30" s="781"/>
      <c r="U30" s="781"/>
      <c r="V30" s="781">
        <v>1420</v>
      </c>
      <c r="W30" s="781"/>
      <c r="X30" s="781"/>
      <c r="Y30" s="781"/>
      <c r="Z30" s="781"/>
      <c r="AA30" s="781">
        <v>34</v>
      </c>
      <c r="AB30" s="781"/>
      <c r="AC30" s="781"/>
      <c r="AD30" s="781"/>
      <c r="AE30" s="782"/>
      <c r="AF30" s="783">
        <v>34</v>
      </c>
      <c r="AG30" s="784"/>
      <c r="AH30" s="784"/>
      <c r="AI30" s="784"/>
      <c r="AJ30" s="785"/>
      <c r="AK30" s="852">
        <v>201</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3</v>
      </c>
      <c r="R31" s="781"/>
      <c r="S31" s="781"/>
      <c r="T31" s="781"/>
      <c r="U31" s="781"/>
      <c r="V31" s="781">
        <v>3</v>
      </c>
      <c r="W31" s="781"/>
      <c r="X31" s="781"/>
      <c r="Y31" s="781"/>
      <c r="Z31" s="781"/>
      <c r="AA31" s="781">
        <v>0</v>
      </c>
      <c r="AB31" s="781"/>
      <c r="AC31" s="781"/>
      <c r="AD31" s="781"/>
      <c r="AE31" s="782"/>
      <c r="AF31" s="783">
        <v>0</v>
      </c>
      <c r="AG31" s="784"/>
      <c r="AH31" s="784"/>
      <c r="AI31" s="784"/>
      <c r="AJ31" s="785"/>
      <c r="AK31" s="852">
        <v>0</v>
      </c>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400</v>
      </c>
      <c r="C32" s="778"/>
      <c r="D32" s="778"/>
      <c r="E32" s="778"/>
      <c r="F32" s="778"/>
      <c r="G32" s="778"/>
      <c r="H32" s="778"/>
      <c r="I32" s="778"/>
      <c r="J32" s="778"/>
      <c r="K32" s="778"/>
      <c r="L32" s="778"/>
      <c r="M32" s="778"/>
      <c r="N32" s="778"/>
      <c r="O32" s="778"/>
      <c r="P32" s="779"/>
      <c r="Q32" s="780">
        <v>937</v>
      </c>
      <c r="R32" s="781"/>
      <c r="S32" s="781"/>
      <c r="T32" s="781"/>
      <c r="U32" s="781"/>
      <c r="V32" s="781">
        <v>923</v>
      </c>
      <c r="W32" s="781"/>
      <c r="X32" s="781"/>
      <c r="Y32" s="781"/>
      <c r="Z32" s="781"/>
      <c r="AA32" s="781">
        <v>13</v>
      </c>
      <c r="AB32" s="781"/>
      <c r="AC32" s="781"/>
      <c r="AD32" s="781"/>
      <c r="AE32" s="782"/>
      <c r="AF32" s="783">
        <v>9</v>
      </c>
      <c r="AG32" s="784"/>
      <c r="AH32" s="784"/>
      <c r="AI32" s="784"/>
      <c r="AJ32" s="785"/>
      <c r="AK32" s="852">
        <v>129</v>
      </c>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401</v>
      </c>
      <c r="C33" s="778"/>
      <c r="D33" s="778"/>
      <c r="E33" s="778"/>
      <c r="F33" s="778"/>
      <c r="G33" s="778"/>
      <c r="H33" s="778"/>
      <c r="I33" s="778"/>
      <c r="J33" s="778"/>
      <c r="K33" s="778"/>
      <c r="L33" s="778"/>
      <c r="M33" s="778"/>
      <c r="N33" s="778"/>
      <c r="O33" s="778"/>
      <c r="P33" s="779"/>
      <c r="Q33" s="780">
        <v>61</v>
      </c>
      <c r="R33" s="781"/>
      <c r="S33" s="781"/>
      <c r="T33" s="781"/>
      <c r="U33" s="781"/>
      <c r="V33" s="781">
        <v>57</v>
      </c>
      <c r="W33" s="781"/>
      <c r="X33" s="781"/>
      <c r="Y33" s="781"/>
      <c r="Z33" s="781"/>
      <c r="AA33" s="781">
        <v>4</v>
      </c>
      <c r="AB33" s="781"/>
      <c r="AC33" s="781"/>
      <c r="AD33" s="781"/>
      <c r="AE33" s="782"/>
      <c r="AF33" s="783">
        <v>4</v>
      </c>
      <c r="AG33" s="784"/>
      <c r="AH33" s="784"/>
      <c r="AI33" s="784"/>
      <c r="AJ33" s="785"/>
      <c r="AK33" s="852">
        <v>17</v>
      </c>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402</v>
      </c>
      <c r="C34" s="778"/>
      <c r="D34" s="778"/>
      <c r="E34" s="778"/>
      <c r="F34" s="778"/>
      <c r="G34" s="778"/>
      <c r="H34" s="778"/>
      <c r="I34" s="778"/>
      <c r="J34" s="778"/>
      <c r="K34" s="778"/>
      <c r="L34" s="778"/>
      <c r="M34" s="778"/>
      <c r="N34" s="778"/>
      <c r="O34" s="778"/>
      <c r="P34" s="779"/>
      <c r="Q34" s="780">
        <v>131</v>
      </c>
      <c r="R34" s="781"/>
      <c r="S34" s="781"/>
      <c r="T34" s="781"/>
      <c r="U34" s="781"/>
      <c r="V34" s="781">
        <v>130</v>
      </c>
      <c r="W34" s="781"/>
      <c r="X34" s="781"/>
      <c r="Y34" s="781"/>
      <c r="Z34" s="781"/>
      <c r="AA34" s="781">
        <v>1</v>
      </c>
      <c r="AB34" s="781"/>
      <c r="AC34" s="781"/>
      <c r="AD34" s="781"/>
      <c r="AE34" s="782"/>
      <c r="AF34" s="783">
        <v>1</v>
      </c>
      <c r="AG34" s="784"/>
      <c r="AH34" s="784"/>
      <c r="AI34" s="784"/>
      <c r="AJ34" s="785"/>
      <c r="AK34" s="852">
        <v>41</v>
      </c>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403</v>
      </c>
      <c r="C35" s="778"/>
      <c r="D35" s="778"/>
      <c r="E35" s="778"/>
      <c r="F35" s="778"/>
      <c r="G35" s="778"/>
      <c r="H35" s="778"/>
      <c r="I35" s="778"/>
      <c r="J35" s="778"/>
      <c r="K35" s="778"/>
      <c r="L35" s="778"/>
      <c r="M35" s="778"/>
      <c r="N35" s="778"/>
      <c r="O35" s="778"/>
      <c r="P35" s="779"/>
      <c r="Q35" s="780">
        <v>348</v>
      </c>
      <c r="R35" s="781"/>
      <c r="S35" s="781"/>
      <c r="T35" s="781"/>
      <c r="U35" s="781"/>
      <c r="V35" s="781">
        <v>306</v>
      </c>
      <c r="W35" s="781"/>
      <c r="X35" s="781"/>
      <c r="Y35" s="781"/>
      <c r="Z35" s="781"/>
      <c r="AA35" s="781">
        <v>42</v>
      </c>
      <c r="AB35" s="781"/>
      <c r="AC35" s="781"/>
      <c r="AD35" s="781"/>
      <c r="AE35" s="782"/>
      <c r="AF35" s="783">
        <v>333</v>
      </c>
      <c r="AG35" s="784"/>
      <c r="AH35" s="784"/>
      <c r="AI35" s="784"/>
      <c r="AJ35" s="785"/>
      <c r="AK35" s="852">
        <v>0</v>
      </c>
      <c r="AL35" s="853"/>
      <c r="AM35" s="853"/>
      <c r="AN35" s="853"/>
      <c r="AO35" s="853"/>
      <c r="AP35" s="853">
        <v>13</v>
      </c>
      <c r="AQ35" s="853"/>
      <c r="AR35" s="853"/>
      <c r="AS35" s="853"/>
      <c r="AT35" s="853"/>
      <c r="AU35" s="853">
        <v>1</v>
      </c>
      <c r="AV35" s="853"/>
      <c r="AW35" s="853"/>
      <c r="AX35" s="853"/>
      <c r="AY35" s="853"/>
      <c r="AZ35" s="854"/>
      <c r="BA35" s="854"/>
      <c r="BB35" s="854"/>
      <c r="BC35" s="854"/>
      <c r="BD35" s="854"/>
      <c r="BE35" s="850" t="s">
        <v>404</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405</v>
      </c>
      <c r="C36" s="778"/>
      <c r="D36" s="778"/>
      <c r="E36" s="778"/>
      <c r="F36" s="778"/>
      <c r="G36" s="778"/>
      <c r="H36" s="778"/>
      <c r="I36" s="778"/>
      <c r="J36" s="778"/>
      <c r="K36" s="778"/>
      <c r="L36" s="778"/>
      <c r="M36" s="778"/>
      <c r="N36" s="778"/>
      <c r="O36" s="778"/>
      <c r="P36" s="779"/>
      <c r="Q36" s="780">
        <v>856</v>
      </c>
      <c r="R36" s="781"/>
      <c r="S36" s="781"/>
      <c r="T36" s="781"/>
      <c r="U36" s="781"/>
      <c r="V36" s="781">
        <v>772</v>
      </c>
      <c r="W36" s="781"/>
      <c r="X36" s="781"/>
      <c r="Y36" s="781"/>
      <c r="Z36" s="781"/>
      <c r="AA36" s="781">
        <v>84</v>
      </c>
      <c r="AB36" s="781"/>
      <c r="AC36" s="781"/>
      <c r="AD36" s="781"/>
      <c r="AE36" s="782"/>
      <c r="AF36" s="783">
        <v>65</v>
      </c>
      <c r="AG36" s="784"/>
      <c r="AH36" s="784"/>
      <c r="AI36" s="784"/>
      <c r="AJ36" s="785"/>
      <c r="AK36" s="852">
        <v>398</v>
      </c>
      <c r="AL36" s="853"/>
      <c r="AM36" s="853"/>
      <c r="AN36" s="853"/>
      <c r="AO36" s="853"/>
      <c r="AP36" s="853">
        <v>7336</v>
      </c>
      <c r="AQ36" s="853"/>
      <c r="AR36" s="853"/>
      <c r="AS36" s="853"/>
      <c r="AT36" s="853"/>
      <c r="AU36" s="853">
        <v>3507</v>
      </c>
      <c r="AV36" s="853"/>
      <c r="AW36" s="853"/>
      <c r="AX36" s="853"/>
      <c r="AY36" s="853"/>
      <c r="AZ36" s="854"/>
      <c r="BA36" s="854"/>
      <c r="BB36" s="854"/>
      <c r="BC36" s="854"/>
      <c r="BD36" s="854"/>
      <c r="BE36" s="850" t="s">
        <v>404</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384</v>
      </c>
      <c r="B63" s="812" t="s">
        <v>407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560</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410</v>
      </c>
      <c r="B66" s="763"/>
      <c r="C66" s="763"/>
      <c r="D66" s="763"/>
      <c r="E66" s="763"/>
      <c r="F66" s="763"/>
      <c r="G66" s="763"/>
      <c r="H66" s="763"/>
      <c r="I66" s="763"/>
      <c r="J66" s="763"/>
      <c r="K66" s="763"/>
      <c r="L66" s="763"/>
      <c r="M66" s="763"/>
      <c r="N66" s="763"/>
      <c r="O66" s="763"/>
      <c r="P66" s="764"/>
      <c r="Q66" s="739" t="s">
        <v>411</v>
      </c>
      <c r="R66" s="740"/>
      <c r="S66" s="740"/>
      <c r="T66" s="740"/>
      <c r="U66" s="741"/>
      <c r="V66" s="739" t="s">
        <v>412</v>
      </c>
      <c r="W66" s="740"/>
      <c r="X66" s="740"/>
      <c r="Y66" s="740"/>
      <c r="Z66" s="741"/>
      <c r="AA66" s="739" t="s">
        <v>413</v>
      </c>
      <c r="AB66" s="740"/>
      <c r="AC66" s="740"/>
      <c r="AD66" s="740"/>
      <c r="AE66" s="741"/>
      <c r="AF66" s="874" t="s">
        <v>414</v>
      </c>
      <c r="AG66" s="835"/>
      <c r="AH66" s="835"/>
      <c r="AI66" s="835"/>
      <c r="AJ66" s="875"/>
      <c r="AK66" s="739" t="s">
        <v>415</v>
      </c>
      <c r="AL66" s="763"/>
      <c r="AM66" s="763"/>
      <c r="AN66" s="763"/>
      <c r="AO66" s="764"/>
      <c r="AP66" s="739" t="s">
        <v>416</v>
      </c>
      <c r="AQ66" s="740"/>
      <c r="AR66" s="740"/>
      <c r="AS66" s="740"/>
      <c r="AT66" s="741"/>
      <c r="AU66" s="739" t="s">
        <v>417</v>
      </c>
      <c r="AV66" s="740"/>
      <c r="AW66" s="740"/>
      <c r="AX66" s="740"/>
      <c r="AY66" s="741"/>
      <c r="AZ66" s="739" t="s">
        <v>372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574</v>
      </c>
      <c r="C68" s="891"/>
      <c r="D68" s="891"/>
      <c r="E68" s="891"/>
      <c r="F68" s="891"/>
      <c r="G68" s="891"/>
      <c r="H68" s="891"/>
      <c r="I68" s="891"/>
      <c r="J68" s="891"/>
      <c r="K68" s="891"/>
      <c r="L68" s="891"/>
      <c r="M68" s="891"/>
      <c r="N68" s="891"/>
      <c r="O68" s="891"/>
      <c r="P68" s="891"/>
      <c r="Q68" s="892">
        <v>3088</v>
      </c>
      <c r="R68" s="888"/>
      <c r="S68" s="888"/>
      <c r="T68" s="888"/>
      <c r="U68" s="888"/>
      <c r="V68" s="888">
        <v>2974</v>
      </c>
      <c r="W68" s="888"/>
      <c r="X68" s="888"/>
      <c r="Y68" s="888"/>
      <c r="Z68" s="888"/>
      <c r="AA68" s="888">
        <v>114</v>
      </c>
      <c r="AB68" s="888"/>
      <c r="AC68" s="888"/>
      <c r="AD68" s="888"/>
      <c r="AE68" s="888"/>
      <c r="AF68" s="888">
        <v>114</v>
      </c>
      <c r="AG68" s="888"/>
      <c r="AH68" s="888"/>
      <c r="AI68" s="888"/>
      <c r="AJ68" s="888"/>
      <c r="AK68" s="888">
        <v>0</v>
      </c>
      <c r="AL68" s="888"/>
      <c r="AM68" s="888"/>
      <c r="AN68" s="888"/>
      <c r="AO68" s="888"/>
      <c r="AP68" s="888">
        <v>983</v>
      </c>
      <c r="AQ68" s="888"/>
      <c r="AR68" s="888"/>
      <c r="AS68" s="888"/>
      <c r="AT68" s="888"/>
      <c r="AU68" s="888">
        <v>228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7" t="s">
        <v>575</v>
      </c>
      <c r="C69" s="898"/>
      <c r="D69" s="898"/>
      <c r="E69" s="898"/>
      <c r="F69" s="898"/>
      <c r="G69" s="898"/>
      <c r="H69" s="898"/>
      <c r="I69" s="898"/>
      <c r="J69" s="898"/>
      <c r="K69" s="898"/>
      <c r="L69" s="898"/>
      <c r="M69" s="898"/>
      <c r="N69" s="898"/>
      <c r="O69" s="898"/>
      <c r="P69" s="898"/>
      <c r="Q69" s="896">
        <v>513</v>
      </c>
      <c r="R69" s="853"/>
      <c r="S69" s="853"/>
      <c r="T69" s="853"/>
      <c r="U69" s="853"/>
      <c r="V69" s="853">
        <v>495</v>
      </c>
      <c r="W69" s="853"/>
      <c r="X69" s="853"/>
      <c r="Y69" s="853"/>
      <c r="Z69" s="853"/>
      <c r="AA69" s="853">
        <v>18</v>
      </c>
      <c r="AB69" s="853"/>
      <c r="AC69" s="853"/>
      <c r="AD69" s="853"/>
      <c r="AE69" s="853"/>
      <c r="AF69" s="853">
        <v>18</v>
      </c>
      <c r="AG69" s="853"/>
      <c r="AH69" s="853"/>
      <c r="AI69" s="853"/>
      <c r="AJ69" s="853"/>
      <c r="AK69" s="853">
        <v>0</v>
      </c>
      <c r="AL69" s="853"/>
      <c r="AM69" s="853"/>
      <c r="AN69" s="853"/>
      <c r="AO69" s="853"/>
      <c r="AP69" s="853">
        <v>5005</v>
      </c>
      <c r="AQ69" s="853"/>
      <c r="AR69" s="853"/>
      <c r="AS69" s="853"/>
      <c r="AT69" s="853"/>
      <c r="AU69" s="853">
        <v>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3"/>
      <c r="C70" s="894"/>
      <c r="D70" s="894"/>
      <c r="E70" s="894"/>
      <c r="F70" s="894"/>
      <c r="G70" s="894"/>
      <c r="H70" s="894"/>
      <c r="I70" s="894"/>
      <c r="J70" s="894"/>
      <c r="K70" s="894"/>
      <c r="L70" s="894"/>
      <c r="M70" s="894"/>
      <c r="N70" s="894"/>
      <c r="O70" s="894"/>
      <c r="P70" s="895"/>
      <c r="Q70" s="896"/>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3"/>
      <c r="C71" s="894"/>
      <c r="D71" s="894"/>
      <c r="E71" s="894"/>
      <c r="F71" s="894"/>
      <c r="G71" s="894"/>
      <c r="H71" s="894"/>
      <c r="I71" s="894"/>
      <c r="J71" s="894"/>
      <c r="K71" s="894"/>
      <c r="L71" s="894"/>
      <c r="M71" s="894"/>
      <c r="N71" s="894"/>
      <c r="O71" s="894"/>
      <c r="P71" s="895"/>
      <c r="Q71" s="896"/>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3"/>
      <c r="C72" s="894"/>
      <c r="D72" s="894"/>
      <c r="E72" s="894"/>
      <c r="F72" s="894"/>
      <c r="G72" s="894"/>
      <c r="H72" s="894"/>
      <c r="I72" s="894"/>
      <c r="J72" s="894"/>
      <c r="K72" s="894"/>
      <c r="L72" s="894"/>
      <c r="M72" s="894"/>
      <c r="N72" s="894"/>
      <c r="O72" s="894"/>
      <c r="P72" s="895"/>
      <c r="Q72" s="896"/>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3"/>
      <c r="C73" s="894"/>
      <c r="D73" s="894"/>
      <c r="E73" s="894"/>
      <c r="F73" s="894"/>
      <c r="G73" s="894"/>
      <c r="H73" s="894"/>
      <c r="I73" s="894"/>
      <c r="J73" s="894"/>
      <c r="K73" s="894"/>
      <c r="L73" s="894"/>
      <c r="M73" s="894"/>
      <c r="N73" s="894"/>
      <c r="O73" s="894"/>
      <c r="P73" s="895"/>
      <c r="Q73" s="896"/>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3"/>
      <c r="C74" s="894"/>
      <c r="D74" s="894"/>
      <c r="E74" s="894"/>
      <c r="F74" s="894"/>
      <c r="G74" s="894"/>
      <c r="H74" s="894"/>
      <c r="I74" s="894"/>
      <c r="J74" s="894"/>
      <c r="K74" s="894"/>
      <c r="L74" s="894"/>
      <c r="M74" s="894"/>
      <c r="N74" s="894"/>
      <c r="O74" s="894"/>
      <c r="P74" s="895"/>
      <c r="Q74" s="896"/>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3"/>
      <c r="C75" s="894"/>
      <c r="D75" s="894"/>
      <c r="E75" s="894"/>
      <c r="F75" s="894"/>
      <c r="G75" s="894"/>
      <c r="H75" s="894"/>
      <c r="I75" s="894"/>
      <c r="J75" s="894"/>
      <c r="K75" s="894"/>
      <c r="L75" s="894"/>
      <c r="M75" s="894"/>
      <c r="N75" s="894"/>
      <c r="O75" s="894"/>
      <c r="P75" s="895"/>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3"/>
      <c r="C76" s="894"/>
      <c r="D76" s="894"/>
      <c r="E76" s="894"/>
      <c r="F76" s="894"/>
      <c r="G76" s="894"/>
      <c r="H76" s="894"/>
      <c r="I76" s="894"/>
      <c r="J76" s="894"/>
      <c r="K76" s="894"/>
      <c r="L76" s="894"/>
      <c r="M76" s="894"/>
      <c r="N76" s="894"/>
      <c r="O76" s="894"/>
      <c r="P76" s="895"/>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3"/>
      <c r="C77" s="894"/>
      <c r="D77" s="894"/>
      <c r="E77" s="894"/>
      <c r="F77" s="894"/>
      <c r="G77" s="894"/>
      <c r="H77" s="894"/>
      <c r="I77" s="894"/>
      <c r="J77" s="894"/>
      <c r="K77" s="894"/>
      <c r="L77" s="894"/>
      <c r="M77" s="894"/>
      <c r="N77" s="894"/>
      <c r="O77" s="894"/>
      <c r="P77" s="895"/>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3"/>
      <c r="C78" s="894"/>
      <c r="D78" s="894"/>
      <c r="E78" s="894"/>
      <c r="F78" s="894"/>
      <c r="G78" s="894"/>
      <c r="H78" s="894"/>
      <c r="I78" s="894"/>
      <c r="J78" s="894"/>
      <c r="K78" s="894"/>
      <c r="L78" s="894"/>
      <c r="M78" s="894"/>
      <c r="N78" s="894"/>
      <c r="O78" s="894"/>
      <c r="P78" s="895"/>
      <c r="Q78" s="896"/>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3"/>
      <c r="C79" s="894"/>
      <c r="D79" s="894"/>
      <c r="E79" s="894"/>
      <c r="F79" s="894"/>
      <c r="G79" s="894"/>
      <c r="H79" s="894"/>
      <c r="I79" s="894"/>
      <c r="J79" s="894"/>
      <c r="K79" s="894"/>
      <c r="L79" s="894"/>
      <c r="M79" s="894"/>
      <c r="N79" s="894"/>
      <c r="O79" s="894"/>
      <c r="P79" s="895"/>
      <c r="Q79" s="896"/>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3"/>
      <c r="C80" s="894"/>
      <c r="D80" s="894"/>
      <c r="E80" s="894"/>
      <c r="F80" s="894"/>
      <c r="G80" s="894"/>
      <c r="H80" s="894"/>
      <c r="I80" s="894"/>
      <c r="J80" s="894"/>
      <c r="K80" s="894"/>
      <c r="L80" s="894"/>
      <c r="M80" s="894"/>
      <c r="N80" s="894"/>
      <c r="O80" s="894"/>
      <c r="P80" s="895"/>
      <c r="Q80" s="896"/>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3"/>
      <c r="C81" s="894"/>
      <c r="D81" s="894"/>
      <c r="E81" s="894"/>
      <c r="F81" s="894"/>
      <c r="G81" s="894"/>
      <c r="H81" s="894"/>
      <c r="I81" s="894"/>
      <c r="J81" s="894"/>
      <c r="K81" s="894"/>
      <c r="L81" s="894"/>
      <c r="M81" s="894"/>
      <c r="N81" s="894"/>
      <c r="O81" s="894"/>
      <c r="P81" s="895"/>
      <c r="Q81" s="896"/>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3"/>
      <c r="C82" s="894"/>
      <c r="D82" s="894"/>
      <c r="E82" s="894"/>
      <c r="F82" s="894"/>
      <c r="G82" s="894"/>
      <c r="H82" s="894"/>
      <c r="I82" s="894"/>
      <c r="J82" s="894"/>
      <c r="K82" s="894"/>
      <c r="L82" s="894"/>
      <c r="M82" s="894"/>
      <c r="N82" s="894"/>
      <c r="O82" s="894"/>
      <c r="P82" s="895"/>
      <c r="Q82" s="896"/>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3"/>
      <c r="C83" s="894"/>
      <c r="D83" s="894"/>
      <c r="E83" s="894"/>
      <c r="F83" s="894"/>
      <c r="G83" s="894"/>
      <c r="H83" s="894"/>
      <c r="I83" s="894"/>
      <c r="J83" s="894"/>
      <c r="K83" s="894"/>
      <c r="L83" s="894"/>
      <c r="M83" s="894"/>
      <c r="N83" s="894"/>
      <c r="O83" s="894"/>
      <c r="P83" s="895"/>
      <c r="Q83" s="896"/>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3"/>
      <c r="C84" s="894"/>
      <c r="D84" s="894"/>
      <c r="E84" s="894"/>
      <c r="F84" s="894"/>
      <c r="G84" s="894"/>
      <c r="H84" s="894"/>
      <c r="I84" s="894"/>
      <c r="J84" s="894"/>
      <c r="K84" s="894"/>
      <c r="L84" s="894"/>
      <c r="M84" s="894"/>
      <c r="N84" s="894"/>
      <c r="O84" s="894"/>
      <c r="P84" s="895"/>
      <c r="Q84" s="896"/>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3"/>
      <c r="C85" s="894"/>
      <c r="D85" s="894"/>
      <c r="E85" s="894"/>
      <c r="F85" s="894"/>
      <c r="G85" s="894"/>
      <c r="H85" s="894"/>
      <c r="I85" s="894"/>
      <c r="J85" s="894"/>
      <c r="K85" s="894"/>
      <c r="L85" s="894"/>
      <c r="M85" s="894"/>
      <c r="N85" s="894"/>
      <c r="O85" s="894"/>
      <c r="P85" s="895"/>
      <c r="Q85" s="896"/>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3"/>
      <c r="C86" s="894"/>
      <c r="D86" s="894"/>
      <c r="E86" s="894"/>
      <c r="F86" s="894"/>
      <c r="G86" s="894"/>
      <c r="H86" s="894"/>
      <c r="I86" s="894"/>
      <c r="J86" s="894"/>
      <c r="K86" s="894"/>
      <c r="L86" s="894"/>
      <c r="M86" s="894"/>
      <c r="N86" s="894"/>
      <c r="O86" s="894"/>
      <c r="P86" s="895"/>
      <c r="Q86" s="896"/>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384</v>
      </c>
      <c r="B88" s="812" t="s">
        <v>418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419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427</v>
      </c>
      <c r="AB109" s="917"/>
      <c r="AC109" s="917"/>
      <c r="AD109" s="917"/>
      <c r="AE109" s="918"/>
      <c r="AF109" s="916" t="s">
        <v>304</v>
      </c>
      <c r="AG109" s="917"/>
      <c r="AH109" s="917"/>
      <c r="AI109" s="917"/>
      <c r="AJ109" s="918"/>
      <c r="AK109" s="916" t="s">
        <v>303</v>
      </c>
      <c r="AL109" s="917"/>
      <c r="AM109" s="917"/>
      <c r="AN109" s="917"/>
      <c r="AO109" s="918"/>
      <c r="AP109" s="916" t="s">
        <v>428</v>
      </c>
      <c r="AQ109" s="917"/>
      <c r="AR109" s="917"/>
      <c r="AS109" s="917"/>
      <c r="AT109" s="919"/>
      <c r="AU109" s="936" t="s">
        <v>426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427</v>
      </c>
      <c r="BR109" s="917"/>
      <c r="BS109" s="917"/>
      <c r="BT109" s="917"/>
      <c r="BU109" s="918"/>
      <c r="BV109" s="916" t="s">
        <v>304</v>
      </c>
      <c r="BW109" s="917"/>
      <c r="BX109" s="917"/>
      <c r="BY109" s="917"/>
      <c r="BZ109" s="918"/>
      <c r="CA109" s="916" t="s">
        <v>303</v>
      </c>
      <c r="CB109" s="917"/>
      <c r="CC109" s="917"/>
      <c r="CD109" s="917"/>
      <c r="CE109" s="918"/>
      <c r="CF109" s="937" t="s">
        <v>428</v>
      </c>
      <c r="CG109" s="937"/>
      <c r="CH109" s="937"/>
      <c r="CI109" s="937"/>
      <c r="CJ109" s="937"/>
      <c r="CK109" s="916" t="s">
        <v>429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427</v>
      </c>
      <c r="DH109" s="917"/>
      <c r="DI109" s="917"/>
      <c r="DJ109" s="917"/>
      <c r="DK109" s="918"/>
      <c r="DL109" s="916" t="s">
        <v>304</v>
      </c>
      <c r="DM109" s="917"/>
      <c r="DN109" s="917"/>
      <c r="DO109" s="917"/>
      <c r="DP109" s="918"/>
      <c r="DQ109" s="916" t="s">
        <v>303</v>
      </c>
      <c r="DR109" s="917"/>
      <c r="DS109" s="917"/>
      <c r="DT109" s="917"/>
      <c r="DU109" s="918"/>
      <c r="DV109" s="916" t="s">
        <v>428</v>
      </c>
      <c r="DW109" s="917"/>
      <c r="DX109" s="917"/>
      <c r="DY109" s="917"/>
      <c r="DZ109" s="919"/>
    </row>
    <row r="110" spans="1:131" s="226" customFormat="1" ht="26.25" customHeight="1">
      <c r="A110" s="920" t="s">
        <v>430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1182702</v>
      </c>
      <c r="AB110" s="924"/>
      <c r="AC110" s="924"/>
      <c r="AD110" s="924"/>
      <c r="AE110" s="925"/>
      <c r="AF110" s="926">
        <v>1103489</v>
      </c>
      <c r="AG110" s="924"/>
      <c r="AH110" s="924"/>
      <c r="AI110" s="924"/>
      <c r="AJ110" s="925"/>
      <c r="AK110" s="926">
        <v>1090646</v>
      </c>
      <c r="AL110" s="924"/>
      <c r="AM110" s="924"/>
      <c r="AN110" s="924"/>
      <c r="AO110" s="925"/>
      <c r="AP110" s="927">
        <v>24.4</v>
      </c>
      <c r="AQ110" s="928"/>
      <c r="AR110" s="928"/>
      <c r="AS110" s="928"/>
      <c r="AT110" s="929"/>
      <c r="AU110" s="930" t="s">
        <v>67</v>
      </c>
      <c r="AV110" s="931"/>
      <c r="AW110" s="931"/>
      <c r="AX110" s="931"/>
      <c r="AY110" s="931"/>
      <c r="AZ110" s="972" t="s">
        <v>431</v>
      </c>
      <c r="BA110" s="921"/>
      <c r="BB110" s="921"/>
      <c r="BC110" s="921"/>
      <c r="BD110" s="921"/>
      <c r="BE110" s="921"/>
      <c r="BF110" s="921"/>
      <c r="BG110" s="921"/>
      <c r="BH110" s="921"/>
      <c r="BI110" s="921"/>
      <c r="BJ110" s="921"/>
      <c r="BK110" s="921"/>
      <c r="BL110" s="921"/>
      <c r="BM110" s="921"/>
      <c r="BN110" s="921"/>
      <c r="BO110" s="921"/>
      <c r="BP110" s="922"/>
      <c r="BQ110" s="958">
        <v>8731579</v>
      </c>
      <c r="BR110" s="959"/>
      <c r="BS110" s="959"/>
      <c r="BT110" s="959"/>
      <c r="BU110" s="959"/>
      <c r="BV110" s="959">
        <v>8178523</v>
      </c>
      <c r="BW110" s="959"/>
      <c r="BX110" s="959"/>
      <c r="BY110" s="959"/>
      <c r="BZ110" s="959"/>
      <c r="CA110" s="959">
        <v>7655236</v>
      </c>
      <c r="CB110" s="959"/>
      <c r="CC110" s="959"/>
      <c r="CD110" s="959"/>
      <c r="CE110" s="959"/>
      <c r="CF110" s="973">
        <v>171.4</v>
      </c>
      <c r="CG110" s="974"/>
      <c r="CH110" s="974"/>
      <c r="CI110" s="974"/>
      <c r="CJ110" s="974"/>
      <c r="CK110" s="975" t="s">
        <v>432</v>
      </c>
      <c r="CL110" s="976"/>
      <c r="CM110" s="955" t="s">
        <v>433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434</v>
      </c>
      <c r="DH110" s="959"/>
      <c r="DI110" s="959"/>
      <c r="DJ110" s="959"/>
      <c r="DK110" s="959"/>
      <c r="DL110" s="959" t="s">
        <v>237</v>
      </c>
      <c r="DM110" s="959"/>
      <c r="DN110" s="959"/>
      <c r="DO110" s="959"/>
      <c r="DP110" s="959"/>
      <c r="DQ110" s="959" t="s">
        <v>237</v>
      </c>
      <c r="DR110" s="959"/>
      <c r="DS110" s="959"/>
      <c r="DT110" s="959"/>
      <c r="DU110" s="959"/>
      <c r="DV110" s="960" t="s">
        <v>237</v>
      </c>
      <c r="DW110" s="960"/>
      <c r="DX110" s="960"/>
      <c r="DY110" s="960"/>
      <c r="DZ110" s="961"/>
    </row>
    <row r="111" spans="1:131" s="226" customFormat="1" ht="26.25" customHeight="1">
      <c r="A111" s="962" t="s">
        <v>435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237</v>
      </c>
      <c r="AB111" s="966"/>
      <c r="AC111" s="966"/>
      <c r="AD111" s="966"/>
      <c r="AE111" s="967"/>
      <c r="AF111" s="968" t="s">
        <v>237</v>
      </c>
      <c r="AG111" s="966"/>
      <c r="AH111" s="966"/>
      <c r="AI111" s="966"/>
      <c r="AJ111" s="967"/>
      <c r="AK111" s="968" t="s">
        <v>237</v>
      </c>
      <c r="AL111" s="966"/>
      <c r="AM111" s="966"/>
      <c r="AN111" s="966"/>
      <c r="AO111" s="967"/>
      <c r="AP111" s="969" t="s">
        <v>237</v>
      </c>
      <c r="AQ111" s="970"/>
      <c r="AR111" s="970"/>
      <c r="AS111" s="970"/>
      <c r="AT111" s="971"/>
      <c r="AU111" s="932"/>
      <c r="AV111" s="933"/>
      <c r="AW111" s="933"/>
      <c r="AX111" s="933"/>
      <c r="AY111" s="933"/>
      <c r="AZ111" s="981" t="s">
        <v>436</v>
      </c>
      <c r="BA111" s="982"/>
      <c r="BB111" s="982"/>
      <c r="BC111" s="982"/>
      <c r="BD111" s="982"/>
      <c r="BE111" s="982"/>
      <c r="BF111" s="982"/>
      <c r="BG111" s="982"/>
      <c r="BH111" s="982"/>
      <c r="BI111" s="982"/>
      <c r="BJ111" s="982"/>
      <c r="BK111" s="982"/>
      <c r="BL111" s="982"/>
      <c r="BM111" s="982"/>
      <c r="BN111" s="982"/>
      <c r="BO111" s="982"/>
      <c r="BP111" s="983"/>
      <c r="BQ111" s="951">
        <v>40010</v>
      </c>
      <c r="BR111" s="952"/>
      <c r="BS111" s="952"/>
      <c r="BT111" s="952"/>
      <c r="BU111" s="952"/>
      <c r="BV111" s="952">
        <v>38559</v>
      </c>
      <c r="BW111" s="952"/>
      <c r="BX111" s="952"/>
      <c r="BY111" s="952"/>
      <c r="BZ111" s="952"/>
      <c r="CA111" s="952">
        <v>34769</v>
      </c>
      <c r="CB111" s="952"/>
      <c r="CC111" s="952"/>
      <c r="CD111" s="952"/>
      <c r="CE111" s="952"/>
      <c r="CF111" s="946">
        <v>0.8</v>
      </c>
      <c r="CG111" s="947"/>
      <c r="CH111" s="947"/>
      <c r="CI111" s="947"/>
      <c r="CJ111" s="947"/>
      <c r="CK111" s="977"/>
      <c r="CL111" s="978"/>
      <c r="CM111" s="948" t="s">
        <v>437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237</v>
      </c>
      <c r="DH111" s="952"/>
      <c r="DI111" s="952"/>
      <c r="DJ111" s="952"/>
      <c r="DK111" s="952"/>
      <c r="DL111" s="952" t="s">
        <v>237</v>
      </c>
      <c r="DM111" s="952"/>
      <c r="DN111" s="952"/>
      <c r="DO111" s="952"/>
      <c r="DP111" s="952"/>
      <c r="DQ111" s="952" t="s">
        <v>237</v>
      </c>
      <c r="DR111" s="952"/>
      <c r="DS111" s="952"/>
      <c r="DT111" s="952"/>
      <c r="DU111" s="952"/>
      <c r="DV111" s="953" t="s">
        <v>237</v>
      </c>
      <c r="DW111" s="953"/>
      <c r="DX111" s="953"/>
      <c r="DY111" s="953"/>
      <c r="DZ111" s="954"/>
    </row>
    <row r="112" spans="1:131" s="226" customFormat="1" ht="26.25" customHeight="1">
      <c r="A112" s="984" t="s">
        <v>438</v>
      </c>
      <c r="B112" s="985"/>
      <c r="C112" s="982" t="s">
        <v>439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237</v>
      </c>
      <c r="AB112" s="991"/>
      <c r="AC112" s="991"/>
      <c r="AD112" s="991"/>
      <c r="AE112" s="992"/>
      <c r="AF112" s="993" t="s">
        <v>237</v>
      </c>
      <c r="AG112" s="991"/>
      <c r="AH112" s="991"/>
      <c r="AI112" s="991"/>
      <c r="AJ112" s="992"/>
      <c r="AK112" s="993" t="s">
        <v>237</v>
      </c>
      <c r="AL112" s="991"/>
      <c r="AM112" s="991"/>
      <c r="AN112" s="991"/>
      <c r="AO112" s="992"/>
      <c r="AP112" s="994" t="s">
        <v>237</v>
      </c>
      <c r="AQ112" s="995"/>
      <c r="AR112" s="995"/>
      <c r="AS112" s="995"/>
      <c r="AT112" s="996"/>
      <c r="AU112" s="932"/>
      <c r="AV112" s="933"/>
      <c r="AW112" s="933"/>
      <c r="AX112" s="933"/>
      <c r="AY112" s="933"/>
      <c r="AZ112" s="981" t="s">
        <v>440</v>
      </c>
      <c r="BA112" s="982"/>
      <c r="BB112" s="982"/>
      <c r="BC112" s="982"/>
      <c r="BD112" s="982"/>
      <c r="BE112" s="982"/>
      <c r="BF112" s="982"/>
      <c r="BG112" s="982"/>
      <c r="BH112" s="982"/>
      <c r="BI112" s="982"/>
      <c r="BJ112" s="982"/>
      <c r="BK112" s="982"/>
      <c r="BL112" s="982"/>
      <c r="BM112" s="982"/>
      <c r="BN112" s="982"/>
      <c r="BO112" s="982"/>
      <c r="BP112" s="983"/>
      <c r="BQ112" s="951">
        <v>4548165</v>
      </c>
      <c r="BR112" s="952"/>
      <c r="BS112" s="952"/>
      <c r="BT112" s="952"/>
      <c r="BU112" s="952"/>
      <c r="BV112" s="952">
        <v>4597523</v>
      </c>
      <c r="BW112" s="952"/>
      <c r="BX112" s="952"/>
      <c r="BY112" s="952"/>
      <c r="BZ112" s="952"/>
      <c r="CA112" s="952">
        <v>4516947</v>
      </c>
      <c r="CB112" s="952"/>
      <c r="CC112" s="952"/>
      <c r="CD112" s="952"/>
      <c r="CE112" s="952"/>
      <c r="CF112" s="946">
        <v>101.1</v>
      </c>
      <c r="CG112" s="947"/>
      <c r="CH112" s="947"/>
      <c r="CI112" s="947"/>
      <c r="CJ112" s="947"/>
      <c r="CK112" s="977"/>
      <c r="CL112" s="978"/>
      <c r="CM112" s="948" t="s">
        <v>441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442</v>
      </c>
      <c r="DH112" s="952"/>
      <c r="DI112" s="952"/>
      <c r="DJ112" s="952"/>
      <c r="DK112" s="952"/>
      <c r="DL112" s="952" t="s">
        <v>237</v>
      </c>
      <c r="DM112" s="952"/>
      <c r="DN112" s="952"/>
      <c r="DO112" s="952"/>
      <c r="DP112" s="952"/>
      <c r="DQ112" s="952" t="s">
        <v>237</v>
      </c>
      <c r="DR112" s="952"/>
      <c r="DS112" s="952"/>
      <c r="DT112" s="952"/>
      <c r="DU112" s="952"/>
      <c r="DV112" s="953" t="s">
        <v>237</v>
      </c>
      <c r="DW112" s="953"/>
      <c r="DX112" s="953"/>
      <c r="DY112" s="953"/>
      <c r="DZ112" s="954"/>
    </row>
    <row r="113" spans="1:130" s="226" customFormat="1" ht="26.25" customHeight="1">
      <c r="A113" s="986"/>
      <c r="B113" s="987"/>
      <c r="C113" s="982" t="s">
        <v>443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308354</v>
      </c>
      <c r="AB113" s="966"/>
      <c r="AC113" s="966"/>
      <c r="AD113" s="966"/>
      <c r="AE113" s="967"/>
      <c r="AF113" s="968">
        <v>321697</v>
      </c>
      <c r="AG113" s="966"/>
      <c r="AH113" s="966"/>
      <c r="AI113" s="966"/>
      <c r="AJ113" s="967"/>
      <c r="AK113" s="968">
        <v>362585</v>
      </c>
      <c r="AL113" s="966"/>
      <c r="AM113" s="966"/>
      <c r="AN113" s="966"/>
      <c r="AO113" s="967"/>
      <c r="AP113" s="969">
        <v>8.1</v>
      </c>
      <c r="AQ113" s="970"/>
      <c r="AR113" s="970"/>
      <c r="AS113" s="970"/>
      <c r="AT113" s="971"/>
      <c r="AU113" s="932"/>
      <c r="AV113" s="933"/>
      <c r="AW113" s="933"/>
      <c r="AX113" s="933"/>
      <c r="AY113" s="933"/>
      <c r="AZ113" s="981" t="s">
        <v>444</v>
      </c>
      <c r="BA113" s="982"/>
      <c r="BB113" s="982"/>
      <c r="BC113" s="982"/>
      <c r="BD113" s="982"/>
      <c r="BE113" s="982"/>
      <c r="BF113" s="982"/>
      <c r="BG113" s="982"/>
      <c r="BH113" s="982"/>
      <c r="BI113" s="982"/>
      <c r="BJ113" s="982"/>
      <c r="BK113" s="982"/>
      <c r="BL113" s="982"/>
      <c r="BM113" s="982"/>
      <c r="BN113" s="982"/>
      <c r="BO113" s="982"/>
      <c r="BP113" s="983"/>
      <c r="BQ113" s="951">
        <v>271848</v>
      </c>
      <c r="BR113" s="952"/>
      <c r="BS113" s="952"/>
      <c r="BT113" s="952"/>
      <c r="BU113" s="952"/>
      <c r="BV113" s="952">
        <v>253418</v>
      </c>
      <c r="BW113" s="952"/>
      <c r="BX113" s="952"/>
      <c r="BY113" s="952"/>
      <c r="BZ113" s="952"/>
      <c r="CA113" s="952">
        <v>228090</v>
      </c>
      <c r="CB113" s="952"/>
      <c r="CC113" s="952"/>
      <c r="CD113" s="952"/>
      <c r="CE113" s="952"/>
      <c r="CF113" s="946">
        <v>5.0999999999999996</v>
      </c>
      <c r="CG113" s="947"/>
      <c r="CH113" s="947"/>
      <c r="CI113" s="947"/>
      <c r="CJ113" s="947"/>
      <c r="CK113" s="977"/>
      <c r="CL113" s="978"/>
      <c r="CM113" s="948" t="s">
        <v>445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237</v>
      </c>
      <c r="DH113" s="991"/>
      <c r="DI113" s="991"/>
      <c r="DJ113" s="991"/>
      <c r="DK113" s="992"/>
      <c r="DL113" s="993" t="s">
        <v>237</v>
      </c>
      <c r="DM113" s="991"/>
      <c r="DN113" s="991"/>
      <c r="DO113" s="991"/>
      <c r="DP113" s="992"/>
      <c r="DQ113" s="993" t="s">
        <v>237</v>
      </c>
      <c r="DR113" s="991"/>
      <c r="DS113" s="991"/>
      <c r="DT113" s="991"/>
      <c r="DU113" s="992"/>
      <c r="DV113" s="994" t="s">
        <v>442</v>
      </c>
      <c r="DW113" s="995"/>
      <c r="DX113" s="995"/>
      <c r="DY113" s="995"/>
      <c r="DZ113" s="996"/>
    </row>
    <row r="114" spans="1:130" s="226" customFormat="1" ht="26.25" customHeight="1">
      <c r="A114" s="986"/>
      <c r="B114" s="987"/>
      <c r="C114" s="982" t="s">
        <v>446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5210</v>
      </c>
      <c r="AB114" s="991"/>
      <c r="AC114" s="991"/>
      <c r="AD114" s="991"/>
      <c r="AE114" s="992"/>
      <c r="AF114" s="993">
        <v>15254</v>
      </c>
      <c r="AG114" s="991"/>
      <c r="AH114" s="991"/>
      <c r="AI114" s="991"/>
      <c r="AJ114" s="992"/>
      <c r="AK114" s="993">
        <v>15456</v>
      </c>
      <c r="AL114" s="991"/>
      <c r="AM114" s="991"/>
      <c r="AN114" s="991"/>
      <c r="AO114" s="992"/>
      <c r="AP114" s="994">
        <v>0.3</v>
      </c>
      <c r="AQ114" s="995"/>
      <c r="AR114" s="995"/>
      <c r="AS114" s="995"/>
      <c r="AT114" s="996"/>
      <c r="AU114" s="932"/>
      <c r="AV114" s="933"/>
      <c r="AW114" s="933"/>
      <c r="AX114" s="933"/>
      <c r="AY114" s="933"/>
      <c r="AZ114" s="981" t="s">
        <v>447</v>
      </c>
      <c r="BA114" s="982"/>
      <c r="BB114" s="982"/>
      <c r="BC114" s="982"/>
      <c r="BD114" s="982"/>
      <c r="BE114" s="982"/>
      <c r="BF114" s="982"/>
      <c r="BG114" s="982"/>
      <c r="BH114" s="982"/>
      <c r="BI114" s="982"/>
      <c r="BJ114" s="982"/>
      <c r="BK114" s="982"/>
      <c r="BL114" s="982"/>
      <c r="BM114" s="982"/>
      <c r="BN114" s="982"/>
      <c r="BO114" s="982"/>
      <c r="BP114" s="983"/>
      <c r="BQ114" s="951">
        <v>1516439</v>
      </c>
      <c r="BR114" s="952"/>
      <c r="BS114" s="952"/>
      <c r="BT114" s="952"/>
      <c r="BU114" s="952"/>
      <c r="BV114" s="952">
        <v>1555346</v>
      </c>
      <c r="BW114" s="952"/>
      <c r="BX114" s="952"/>
      <c r="BY114" s="952"/>
      <c r="BZ114" s="952"/>
      <c r="CA114" s="952">
        <v>1506968</v>
      </c>
      <c r="CB114" s="952"/>
      <c r="CC114" s="952"/>
      <c r="CD114" s="952"/>
      <c r="CE114" s="952"/>
      <c r="CF114" s="946">
        <v>33.700000000000003</v>
      </c>
      <c r="CG114" s="947"/>
      <c r="CH114" s="947"/>
      <c r="CI114" s="947"/>
      <c r="CJ114" s="947"/>
      <c r="CK114" s="977"/>
      <c r="CL114" s="978"/>
      <c r="CM114" s="948" t="s">
        <v>448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434</v>
      </c>
      <c r="DH114" s="991"/>
      <c r="DI114" s="991"/>
      <c r="DJ114" s="991"/>
      <c r="DK114" s="992"/>
      <c r="DL114" s="993" t="s">
        <v>237</v>
      </c>
      <c r="DM114" s="991"/>
      <c r="DN114" s="991"/>
      <c r="DO114" s="991"/>
      <c r="DP114" s="992"/>
      <c r="DQ114" s="993" t="s">
        <v>237</v>
      </c>
      <c r="DR114" s="991"/>
      <c r="DS114" s="991"/>
      <c r="DT114" s="991"/>
      <c r="DU114" s="992"/>
      <c r="DV114" s="994" t="s">
        <v>237</v>
      </c>
      <c r="DW114" s="995"/>
      <c r="DX114" s="995"/>
      <c r="DY114" s="995"/>
      <c r="DZ114" s="996"/>
    </row>
    <row r="115" spans="1:130" s="226" customFormat="1" ht="26.25" customHeight="1">
      <c r="A115" s="986"/>
      <c r="B115" s="987"/>
      <c r="C115" s="982" t="s">
        <v>449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30006</v>
      </c>
      <c r="AB115" s="966"/>
      <c r="AC115" s="966"/>
      <c r="AD115" s="966"/>
      <c r="AE115" s="967"/>
      <c r="AF115" s="968">
        <v>26339</v>
      </c>
      <c r="AG115" s="966"/>
      <c r="AH115" s="966"/>
      <c r="AI115" s="966"/>
      <c r="AJ115" s="967"/>
      <c r="AK115" s="968">
        <v>25275</v>
      </c>
      <c r="AL115" s="966"/>
      <c r="AM115" s="966"/>
      <c r="AN115" s="966"/>
      <c r="AO115" s="967"/>
      <c r="AP115" s="969">
        <v>0.6</v>
      </c>
      <c r="AQ115" s="970"/>
      <c r="AR115" s="970"/>
      <c r="AS115" s="970"/>
      <c r="AT115" s="971"/>
      <c r="AU115" s="932"/>
      <c r="AV115" s="933"/>
      <c r="AW115" s="933"/>
      <c r="AX115" s="933"/>
      <c r="AY115" s="933"/>
      <c r="AZ115" s="981" t="s">
        <v>450</v>
      </c>
      <c r="BA115" s="982"/>
      <c r="BB115" s="982"/>
      <c r="BC115" s="982"/>
      <c r="BD115" s="982"/>
      <c r="BE115" s="982"/>
      <c r="BF115" s="982"/>
      <c r="BG115" s="982"/>
      <c r="BH115" s="982"/>
      <c r="BI115" s="982"/>
      <c r="BJ115" s="982"/>
      <c r="BK115" s="982"/>
      <c r="BL115" s="982"/>
      <c r="BM115" s="982"/>
      <c r="BN115" s="982"/>
      <c r="BO115" s="982"/>
      <c r="BP115" s="983"/>
      <c r="BQ115" s="951" t="s">
        <v>237</v>
      </c>
      <c r="BR115" s="952"/>
      <c r="BS115" s="952"/>
      <c r="BT115" s="952"/>
      <c r="BU115" s="952"/>
      <c r="BV115" s="952" t="s">
        <v>434</v>
      </c>
      <c r="BW115" s="952"/>
      <c r="BX115" s="952"/>
      <c r="BY115" s="952"/>
      <c r="BZ115" s="952"/>
      <c r="CA115" s="952" t="s">
        <v>237</v>
      </c>
      <c r="CB115" s="952"/>
      <c r="CC115" s="952"/>
      <c r="CD115" s="952"/>
      <c r="CE115" s="952"/>
      <c r="CF115" s="946" t="s">
        <v>237</v>
      </c>
      <c r="CG115" s="947"/>
      <c r="CH115" s="947"/>
      <c r="CI115" s="947"/>
      <c r="CJ115" s="947"/>
      <c r="CK115" s="977"/>
      <c r="CL115" s="978"/>
      <c r="CM115" s="981"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237</v>
      </c>
      <c r="DH115" s="991"/>
      <c r="DI115" s="991"/>
      <c r="DJ115" s="991"/>
      <c r="DK115" s="992"/>
      <c r="DL115" s="993" t="s">
        <v>442</v>
      </c>
      <c r="DM115" s="991"/>
      <c r="DN115" s="991"/>
      <c r="DO115" s="991"/>
      <c r="DP115" s="992"/>
      <c r="DQ115" s="993" t="s">
        <v>237</v>
      </c>
      <c r="DR115" s="991"/>
      <c r="DS115" s="991"/>
      <c r="DT115" s="991"/>
      <c r="DU115" s="992"/>
      <c r="DV115" s="994" t="s">
        <v>237</v>
      </c>
      <c r="DW115" s="995"/>
      <c r="DX115" s="995"/>
      <c r="DY115" s="995"/>
      <c r="DZ115" s="996"/>
    </row>
    <row r="116" spans="1:130" s="226" customFormat="1" ht="26.25" customHeight="1">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442</v>
      </c>
      <c r="AB116" s="991"/>
      <c r="AC116" s="991"/>
      <c r="AD116" s="991"/>
      <c r="AE116" s="992"/>
      <c r="AF116" s="993" t="s">
        <v>237</v>
      </c>
      <c r="AG116" s="991"/>
      <c r="AH116" s="991"/>
      <c r="AI116" s="991"/>
      <c r="AJ116" s="992"/>
      <c r="AK116" s="993" t="s">
        <v>237</v>
      </c>
      <c r="AL116" s="991"/>
      <c r="AM116" s="991"/>
      <c r="AN116" s="991"/>
      <c r="AO116" s="992"/>
      <c r="AP116" s="994" t="s">
        <v>237</v>
      </c>
      <c r="AQ116" s="995"/>
      <c r="AR116" s="995"/>
      <c r="AS116" s="995"/>
      <c r="AT116" s="996"/>
      <c r="AU116" s="932"/>
      <c r="AV116" s="933"/>
      <c r="AW116" s="933"/>
      <c r="AX116" s="933"/>
      <c r="AY116" s="933"/>
      <c r="AZ116" s="999" t="s">
        <v>453</v>
      </c>
      <c r="BA116" s="1000"/>
      <c r="BB116" s="1000"/>
      <c r="BC116" s="1000"/>
      <c r="BD116" s="1000"/>
      <c r="BE116" s="1000"/>
      <c r="BF116" s="1000"/>
      <c r="BG116" s="1000"/>
      <c r="BH116" s="1000"/>
      <c r="BI116" s="1000"/>
      <c r="BJ116" s="1000"/>
      <c r="BK116" s="1000"/>
      <c r="BL116" s="1000"/>
      <c r="BM116" s="1000"/>
      <c r="BN116" s="1000"/>
      <c r="BO116" s="1000"/>
      <c r="BP116" s="1001"/>
      <c r="BQ116" s="951" t="s">
        <v>237</v>
      </c>
      <c r="BR116" s="952"/>
      <c r="BS116" s="952"/>
      <c r="BT116" s="952"/>
      <c r="BU116" s="952"/>
      <c r="BV116" s="952" t="s">
        <v>442</v>
      </c>
      <c r="BW116" s="952"/>
      <c r="BX116" s="952"/>
      <c r="BY116" s="952"/>
      <c r="BZ116" s="952"/>
      <c r="CA116" s="952" t="s">
        <v>434</v>
      </c>
      <c r="CB116" s="952"/>
      <c r="CC116" s="952"/>
      <c r="CD116" s="952"/>
      <c r="CE116" s="952"/>
      <c r="CF116" s="946" t="s">
        <v>237</v>
      </c>
      <c r="CG116" s="947"/>
      <c r="CH116" s="947"/>
      <c r="CI116" s="947"/>
      <c r="CJ116" s="947"/>
      <c r="CK116" s="977"/>
      <c r="CL116" s="978"/>
      <c r="CM116" s="948" t="s">
        <v>454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6100</v>
      </c>
      <c r="DH116" s="991"/>
      <c r="DI116" s="991"/>
      <c r="DJ116" s="991"/>
      <c r="DK116" s="992"/>
      <c r="DL116" s="993">
        <v>6100</v>
      </c>
      <c r="DM116" s="991"/>
      <c r="DN116" s="991"/>
      <c r="DO116" s="991"/>
      <c r="DP116" s="992"/>
      <c r="DQ116" s="993">
        <v>4575</v>
      </c>
      <c r="DR116" s="991"/>
      <c r="DS116" s="991"/>
      <c r="DT116" s="991"/>
      <c r="DU116" s="992"/>
      <c r="DV116" s="994">
        <v>0.1</v>
      </c>
      <c r="DW116" s="995"/>
      <c r="DX116" s="995"/>
      <c r="DY116" s="995"/>
      <c r="DZ116" s="996"/>
    </row>
    <row r="117" spans="1:130" s="226" customFormat="1" ht="26.25" customHeight="1">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455</v>
      </c>
      <c r="Z117" s="918"/>
      <c r="AA117" s="1008">
        <v>1526272</v>
      </c>
      <c r="AB117" s="1009"/>
      <c r="AC117" s="1009"/>
      <c r="AD117" s="1009"/>
      <c r="AE117" s="1010"/>
      <c r="AF117" s="1011">
        <v>1466779</v>
      </c>
      <c r="AG117" s="1009"/>
      <c r="AH117" s="1009"/>
      <c r="AI117" s="1009"/>
      <c r="AJ117" s="1010"/>
      <c r="AK117" s="1011">
        <v>1493962</v>
      </c>
      <c r="AL117" s="1009"/>
      <c r="AM117" s="1009"/>
      <c r="AN117" s="1009"/>
      <c r="AO117" s="1010"/>
      <c r="AP117" s="1012"/>
      <c r="AQ117" s="1013"/>
      <c r="AR117" s="1013"/>
      <c r="AS117" s="1013"/>
      <c r="AT117" s="1014"/>
      <c r="AU117" s="932"/>
      <c r="AV117" s="933"/>
      <c r="AW117" s="933"/>
      <c r="AX117" s="933"/>
      <c r="AY117" s="933"/>
      <c r="AZ117" s="999" t="s">
        <v>456</v>
      </c>
      <c r="BA117" s="1000"/>
      <c r="BB117" s="1000"/>
      <c r="BC117" s="1000"/>
      <c r="BD117" s="1000"/>
      <c r="BE117" s="1000"/>
      <c r="BF117" s="1000"/>
      <c r="BG117" s="1000"/>
      <c r="BH117" s="1000"/>
      <c r="BI117" s="1000"/>
      <c r="BJ117" s="1000"/>
      <c r="BK117" s="1000"/>
      <c r="BL117" s="1000"/>
      <c r="BM117" s="1000"/>
      <c r="BN117" s="1000"/>
      <c r="BO117" s="1000"/>
      <c r="BP117" s="1001"/>
      <c r="BQ117" s="951" t="s">
        <v>442</v>
      </c>
      <c r="BR117" s="952"/>
      <c r="BS117" s="952"/>
      <c r="BT117" s="952"/>
      <c r="BU117" s="952"/>
      <c r="BV117" s="952" t="s">
        <v>237</v>
      </c>
      <c r="BW117" s="952"/>
      <c r="BX117" s="952"/>
      <c r="BY117" s="952"/>
      <c r="BZ117" s="952"/>
      <c r="CA117" s="952" t="s">
        <v>442</v>
      </c>
      <c r="CB117" s="952"/>
      <c r="CC117" s="952"/>
      <c r="CD117" s="952"/>
      <c r="CE117" s="952"/>
      <c r="CF117" s="946" t="s">
        <v>237</v>
      </c>
      <c r="CG117" s="947"/>
      <c r="CH117" s="947"/>
      <c r="CI117" s="947"/>
      <c r="CJ117" s="947"/>
      <c r="CK117" s="977"/>
      <c r="CL117" s="978"/>
      <c r="CM117" s="948" t="s">
        <v>457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442</v>
      </c>
      <c r="DH117" s="991"/>
      <c r="DI117" s="991"/>
      <c r="DJ117" s="991"/>
      <c r="DK117" s="992"/>
      <c r="DL117" s="993" t="s">
        <v>434</v>
      </c>
      <c r="DM117" s="991"/>
      <c r="DN117" s="991"/>
      <c r="DO117" s="991"/>
      <c r="DP117" s="992"/>
      <c r="DQ117" s="993" t="s">
        <v>237</v>
      </c>
      <c r="DR117" s="991"/>
      <c r="DS117" s="991"/>
      <c r="DT117" s="991"/>
      <c r="DU117" s="992"/>
      <c r="DV117" s="994" t="s">
        <v>442</v>
      </c>
      <c r="DW117" s="995"/>
      <c r="DX117" s="995"/>
      <c r="DY117" s="995"/>
      <c r="DZ117" s="996"/>
    </row>
    <row r="118" spans="1:130" s="226" customFormat="1" ht="26.25" customHeight="1">
      <c r="A118" s="936" t="s">
        <v>429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427</v>
      </c>
      <c r="AB118" s="917"/>
      <c r="AC118" s="917"/>
      <c r="AD118" s="917"/>
      <c r="AE118" s="918"/>
      <c r="AF118" s="916" t="s">
        <v>304</v>
      </c>
      <c r="AG118" s="917"/>
      <c r="AH118" s="917"/>
      <c r="AI118" s="917"/>
      <c r="AJ118" s="918"/>
      <c r="AK118" s="916" t="s">
        <v>303</v>
      </c>
      <c r="AL118" s="917"/>
      <c r="AM118" s="917"/>
      <c r="AN118" s="917"/>
      <c r="AO118" s="918"/>
      <c r="AP118" s="1003" t="s">
        <v>428</v>
      </c>
      <c r="AQ118" s="1004"/>
      <c r="AR118" s="1004"/>
      <c r="AS118" s="1004"/>
      <c r="AT118" s="1005"/>
      <c r="AU118" s="932"/>
      <c r="AV118" s="933"/>
      <c r="AW118" s="933"/>
      <c r="AX118" s="933"/>
      <c r="AY118" s="933"/>
      <c r="AZ118" s="1006" t="s">
        <v>458</v>
      </c>
      <c r="BA118" s="997"/>
      <c r="BB118" s="997"/>
      <c r="BC118" s="997"/>
      <c r="BD118" s="997"/>
      <c r="BE118" s="997"/>
      <c r="BF118" s="997"/>
      <c r="BG118" s="997"/>
      <c r="BH118" s="997"/>
      <c r="BI118" s="997"/>
      <c r="BJ118" s="997"/>
      <c r="BK118" s="997"/>
      <c r="BL118" s="997"/>
      <c r="BM118" s="997"/>
      <c r="BN118" s="997"/>
      <c r="BO118" s="997"/>
      <c r="BP118" s="998"/>
      <c r="BQ118" s="1029" t="s">
        <v>434</v>
      </c>
      <c r="BR118" s="1030"/>
      <c r="BS118" s="1030"/>
      <c r="BT118" s="1030"/>
      <c r="BU118" s="1030"/>
      <c r="BV118" s="1030" t="s">
        <v>434</v>
      </c>
      <c r="BW118" s="1030"/>
      <c r="BX118" s="1030"/>
      <c r="BY118" s="1030"/>
      <c r="BZ118" s="1030"/>
      <c r="CA118" s="1030" t="s">
        <v>434</v>
      </c>
      <c r="CB118" s="1030"/>
      <c r="CC118" s="1030"/>
      <c r="CD118" s="1030"/>
      <c r="CE118" s="1030"/>
      <c r="CF118" s="946" t="s">
        <v>434</v>
      </c>
      <c r="CG118" s="947"/>
      <c r="CH118" s="947"/>
      <c r="CI118" s="947"/>
      <c r="CJ118" s="947"/>
      <c r="CK118" s="977"/>
      <c r="CL118" s="978"/>
      <c r="CM118" s="948" t="s">
        <v>459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434</v>
      </c>
      <c r="DH118" s="991"/>
      <c r="DI118" s="991"/>
      <c r="DJ118" s="991"/>
      <c r="DK118" s="992"/>
      <c r="DL118" s="993" t="s">
        <v>434</v>
      </c>
      <c r="DM118" s="991"/>
      <c r="DN118" s="991"/>
      <c r="DO118" s="991"/>
      <c r="DP118" s="992"/>
      <c r="DQ118" s="993" t="s">
        <v>434</v>
      </c>
      <c r="DR118" s="991"/>
      <c r="DS118" s="991"/>
      <c r="DT118" s="991"/>
      <c r="DU118" s="992"/>
      <c r="DV118" s="994" t="s">
        <v>434</v>
      </c>
      <c r="DW118" s="995"/>
      <c r="DX118" s="995"/>
      <c r="DY118" s="995"/>
      <c r="DZ118" s="996"/>
    </row>
    <row r="119" spans="1:130" s="226" customFormat="1" ht="26.25" customHeight="1">
      <c r="A119" s="1091" t="s">
        <v>432</v>
      </c>
      <c r="B119" s="976"/>
      <c r="C119" s="955" t="s">
        <v>433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434</v>
      </c>
      <c r="AB119" s="924"/>
      <c r="AC119" s="924"/>
      <c r="AD119" s="924"/>
      <c r="AE119" s="925"/>
      <c r="AF119" s="926" t="s">
        <v>434</v>
      </c>
      <c r="AG119" s="924"/>
      <c r="AH119" s="924"/>
      <c r="AI119" s="924"/>
      <c r="AJ119" s="925"/>
      <c r="AK119" s="926" t="s">
        <v>434</v>
      </c>
      <c r="AL119" s="924"/>
      <c r="AM119" s="924"/>
      <c r="AN119" s="924"/>
      <c r="AO119" s="925"/>
      <c r="AP119" s="927" t="s">
        <v>434</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460</v>
      </c>
      <c r="BP119" s="1038"/>
      <c r="BQ119" s="1029">
        <v>15108041</v>
      </c>
      <c r="BR119" s="1030"/>
      <c r="BS119" s="1030"/>
      <c r="BT119" s="1030"/>
      <c r="BU119" s="1030"/>
      <c r="BV119" s="1030">
        <v>14623369</v>
      </c>
      <c r="BW119" s="1030"/>
      <c r="BX119" s="1030"/>
      <c r="BY119" s="1030"/>
      <c r="BZ119" s="1030"/>
      <c r="CA119" s="1030">
        <v>13942010</v>
      </c>
      <c r="CB119" s="1030"/>
      <c r="CC119" s="1030"/>
      <c r="CD119" s="1030"/>
      <c r="CE119" s="1030"/>
      <c r="CF119" s="1031"/>
      <c r="CG119" s="1032"/>
      <c r="CH119" s="1032"/>
      <c r="CI119" s="1032"/>
      <c r="CJ119" s="1033"/>
      <c r="CK119" s="979"/>
      <c r="CL119" s="980"/>
      <c r="CM119" s="1034" t="s">
        <v>461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33910</v>
      </c>
      <c r="DH119" s="1016"/>
      <c r="DI119" s="1016"/>
      <c r="DJ119" s="1016"/>
      <c r="DK119" s="1017"/>
      <c r="DL119" s="1015">
        <v>32459</v>
      </c>
      <c r="DM119" s="1016"/>
      <c r="DN119" s="1016"/>
      <c r="DO119" s="1016"/>
      <c r="DP119" s="1017"/>
      <c r="DQ119" s="1015">
        <v>30194</v>
      </c>
      <c r="DR119" s="1016"/>
      <c r="DS119" s="1016"/>
      <c r="DT119" s="1016"/>
      <c r="DU119" s="1017"/>
      <c r="DV119" s="1018">
        <v>0.7</v>
      </c>
      <c r="DW119" s="1019"/>
      <c r="DX119" s="1019"/>
      <c r="DY119" s="1019"/>
      <c r="DZ119" s="1020"/>
    </row>
    <row r="120" spans="1:130" s="226" customFormat="1" ht="26.25" customHeight="1">
      <c r="A120" s="1092"/>
      <c r="B120" s="978"/>
      <c r="C120" s="948" t="s">
        <v>437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237</v>
      </c>
      <c r="AB120" s="991"/>
      <c r="AC120" s="991"/>
      <c r="AD120" s="991"/>
      <c r="AE120" s="992"/>
      <c r="AF120" s="993" t="s">
        <v>237</v>
      </c>
      <c r="AG120" s="991"/>
      <c r="AH120" s="991"/>
      <c r="AI120" s="991"/>
      <c r="AJ120" s="992"/>
      <c r="AK120" s="993" t="s">
        <v>237</v>
      </c>
      <c r="AL120" s="991"/>
      <c r="AM120" s="991"/>
      <c r="AN120" s="991"/>
      <c r="AO120" s="992"/>
      <c r="AP120" s="994" t="s">
        <v>237</v>
      </c>
      <c r="AQ120" s="995"/>
      <c r="AR120" s="995"/>
      <c r="AS120" s="995"/>
      <c r="AT120" s="996"/>
      <c r="AU120" s="1021" t="s">
        <v>462</v>
      </c>
      <c r="AV120" s="1022"/>
      <c r="AW120" s="1022"/>
      <c r="AX120" s="1022"/>
      <c r="AY120" s="1023"/>
      <c r="AZ120" s="972" t="s">
        <v>463</v>
      </c>
      <c r="BA120" s="921"/>
      <c r="BB120" s="921"/>
      <c r="BC120" s="921"/>
      <c r="BD120" s="921"/>
      <c r="BE120" s="921"/>
      <c r="BF120" s="921"/>
      <c r="BG120" s="921"/>
      <c r="BH120" s="921"/>
      <c r="BI120" s="921"/>
      <c r="BJ120" s="921"/>
      <c r="BK120" s="921"/>
      <c r="BL120" s="921"/>
      <c r="BM120" s="921"/>
      <c r="BN120" s="921"/>
      <c r="BO120" s="921"/>
      <c r="BP120" s="922"/>
      <c r="BQ120" s="958">
        <v>3460600</v>
      </c>
      <c r="BR120" s="959"/>
      <c r="BS120" s="959"/>
      <c r="BT120" s="959"/>
      <c r="BU120" s="959"/>
      <c r="BV120" s="959">
        <v>3766660</v>
      </c>
      <c r="BW120" s="959"/>
      <c r="BX120" s="959"/>
      <c r="BY120" s="959"/>
      <c r="BZ120" s="959"/>
      <c r="CA120" s="959">
        <v>3743994</v>
      </c>
      <c r="CB120" s="959"/>
      <c r="CC120" s="959"/>
      <c r="CD120" s="959"/>
      <c r="CE120" s="959"/>
      <c r="CF120" s="973">
        <v>83.8</v>
      </c>
      <c r="CG120" s="974"/>
      <c r="CH120" s="974"/>
      <c r="CI120" s="974"/>
      <c r="CJ120" s="974"/>
      <c r="CK120" s="1039" t="s">
        <v>464</v>
      </c>
      <c r="CL120" s="1040"/>
      <c r="CM120" s="1040"/>
      <c r="CN120" s="1040"/>
      <c r="CO120" s="1041"/>
      <c r="CP120" s="1047" t="s">
        <v>465</v>
      </c>
      <c r="CQ120" s="1048"/>
      <c r="CR120" s="1048"/>
      <c r="CS120" s="1048"/>
      <c r="CT120" s="1048"/>
      <c r="CU120" s="1048"/>
      <c r="CV120" s="1048"/>
      <c r="CW120" s="1048"/>
      <c r="CX120" s="1048"/>
      <c r="CY120" s="1048"/>
      <c r="CZ120" s="1048"/>
      <c r="DA120" s="1048"/>
      <c r="DB120" s="1048"/>
      <c r="DC120" s="1048"/>
      <c r="DD120" s="1048"/>
      <c r="DE120" s="1048"/>
      <c r="DF120" s="1049"/>
      <c r="DG120" s="958" t="s">
        <v>237</v>
      </c>
      <c r="DH120" s="959"/>
      <c r="DI120" s="959"/>
      <c r="DJ120" s="959"/>
      <c r="DK120" s="959"/>
      <c r="DL120" s="959" t="s">
        <v>237</v>
      </c>
      <c r="DM120" s="959"/>
      <c r="DN120" s="959"/>
      <c r="DO120" s="959"/>
      <c r="DP120" s="959"/>
      <c r="DQ120" s="959">
        <v>3506662</v>
      </c>
      <c r="DR120" s="959"/>
      <c r="DS120" s="959"/>
      <c r="DT120" s="959"/>
      <c r="DU120" s="959"/>
      <c r="DV120" s="960">
        <v>78.5</v>
      </c>
      <c r="DW120" s="960"/>
      <c r="DX120" s="960"/>
      <c r="DY120" s="960"/>
      <c r="DZ120" s="961"/>
    </row>
    <row r="121" spans="1:130" s="226" customFormat="1" ht="26.25" customHeight="1">
      <c r="A121" s="1092"/>
      <c r="B121" s="978"/>
      <c r="C121" s="999" t="s">
        <v>466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3755</v>
      </c>
      <c r="AB121" s="991"/>
      <c r="AC121" s="991"/>
      <c r="AD121" s="991"/>
      <c r="AE121" s="992"/>
      <c r="AF121" s="993" t="s">
        <v>237</v>
      </c>
      <c r="AG121" s="991"/>
      <c r="AH121" s="991"/>
      <c r="AI121" s="991"/>
      <c r="AJ121" s="992"/>
      <c r="AK121" s="993" t="s">
        <v>237</v>
      </c>
      <c r="AL121" s="991"/>
      <c r="AM121" s="991"/>
      <c r="AN121" s="991"/>
      <c r="AO121" s="992"/>
      <c r="AP121" s="994" t="s">
        <v>237</v>
      </c>
      <c r="AQ121" s="995"/>
      <c r="AR121" s="995"/>
      <c r="AS121" s="995"/>
      <c r="AT121" s="996"/>
      <c r="AU121" s="1024"/>
      <c r="AV121" s="1025"/>
      <c r="AW121" s="1025"/>
      <c r="AX121" s="1025"/>
      <c r="AY121" s="1026"/>
      <c r="AZ121" s="981" t="s">
        <v>467</v>
      </c>
      <c r="BA121" s="982"/>
      <c r="BB121" s="982"/>
      <c r="BC121" s="982"/>
      <c r="BD121" s="982"/>
      <c r="BE121" s="982"/>
      <c r="BF121" s="982"/>
      <c r="BG121" s="982"/>
      <c r="BH121" s="982"/>
      <c r="BI121" s="982"/>
      <c r="BJ121" s="982"/>
      <c r="BK121" s="982"/>
      <c r="BL121" s="982"/>
      <c r="BM121" s="982"/>
      <c r="BN121" s="982"/>
      <c r="BO121" s="982"/>
      <c r="BP121" s="983"/>
      <c r="BQ121" s="951" t="s">
        <v>237</v>
      </c>
      <c r="BR121" s="952"/>
      <c r="BS121" s="952"/>
      <c r="BT121" s="952"/>
      <c r="BU121" s="952"/>
      <c r="BV121" s="952" t="s">
        <v>237</v>
      </c>
      <c r="BW121" s="952"/>
      <c r="BX121" s="952"/>
      <c r="BY121" s="952"/>
      <c r="BZ121" s="952"/>
      <c r="CA121" s="952" t="s">
        <v>237</v>
      </c>
      <c r="CB121" s="952"/>
      <c r="CC121" s="952"/>
      <c r="CD121" s="952"/>
      <c r="CE121" s="952"/>
      <c r="CF121" s="946" t="s">
        <v>237</v>
      </c>
      <c r="CG121" s="947"/>
      <c r="CH121" s="947"/>
      <c r="CI121" s="947"/>
      <c r="CJ121" s="947"/>
      <c r="CK121" s="1042"/>
      <c r="CL121" s="1043"/>
      <c r="CM121" s="1043"/>
      <c r="CN121" s="1043"/>
      <c r="CO121" s="1044"/>
      <c r="CP121" s="1052" t="s">
        <v>468</v>
      </c>
      <c r="CQ121" s="1053"/>
      <c r="CR121" s="1053"/>
      <c r="CS121" s="1053"/>
      <c r="CT121" s="1053"/>
      <c r="CU121" s="1053"/>
      <c r="CV121" s="1053"/>
      <c r="CW121" s="1053"/>
      <c r="CX121" s="1053"/>
      <c r="CY121" s="1053"/>
      <c r="CZ121" s="1053"/>
      <c r="DA121" s="1053"/>
      <c r="DB121" s="1053"/>
      <c r="DC121" s="1053"/>
      <c r="DD121" s="1053"/>
      <c r="DE121" s="1053"/>
      <c r="DF121" s="1054"/>
      <c r="DG121" s="951">
        <v>856500</v>
      </c>
      <c r="DH121" s="952"/>
      <c r="DI121" s="952"/>
      <c r="DJ121" s="952"/>
      <c r="DK121" s="952"/>
      <c r="DL121" s="952">
        <v>1064500</v>
      </c>
      <c r="DM121" s="952"/>
      <c r="DN121" s="952"/>
      <c r="DO121" s="952"/>
      <c r="DP121" s="952"/>
      <c r="DQ121" s="952">
        <v>981503</v>
      </c>
      <c r="DR121" s="952"/>
      <c r="DS121" s="952"/>
      <c r="DT121" s="952"/>
      <c r="DU121" s="952"/>
      <c r="DV121" s="953">
        <v>22</v>
      </c>
      <c r="DW121" s="953"/>
      <c r="DX121" s="953"/>
      <c r="DY121" s="953"/>
      <c r="DZ121" s="954"/>
    </row>
    <row r="122" spans="1:130" s="226" customFormat="1" ht="26.25" customHeight="1">
      <c r="A122" s="1092"/>
      <c r="B122" s="978"/>
      <c r="C122" s="948" t="s">
        <v>448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237</v>
      </c>
      <c r="AB122" s="991"/>
      <c r="AC122" s="991"/>
      <c r="AD122" s="991"/>
      <c r="AE122" s="992"/>
      <c r="AF122" s="993" t="s">
        <v>434</v>
      </c>
      <c r="AG122" s="991"/>
      <c r="AH122" s="991"/>
      <c r="AI122" s="991"/>
      <c r="AJ122" s="992"/>
      <c r="AK122" s="993" t="s">
        <v>237</v>
      </c>
      <c r="AL122" s="991"/>
      <c r="AM122" s="991"/>
      <c r="AN122" s="991"/>
      <c r="AO122" s="992"/>
      <c r="AP122" s="994" t="s">
        <v>237</v>
      </c>
      <c r="AQ122" s="995"/>
      <c r="AR122" s="995"/>
      <c r="AS122" s="995"/>
      <c r="AT122" s="996"/>
      <c r="AU122" s="1024"/>
      <c r="AV122" s="1025"/>
      <c r="AW122" s="1025"/>
      <c r="AX122" s="1025"/>
      <c r="AY122" s="1026"/>
      <c r="AZ122" s="1006" t="s">
        <v>469</v>
      </c>
      <c r="BA122" s="997"/>
      <c r="BB122" s="997"/>
      <c r="BC122" s="997"/>
      <c r="BD122" s="997"/>
      <c r="BE122" s="997"/>
      <c r="BF122" s="997"/>
      <c r="BG122" s="997"/>
      <c r="BH122" s="997"/>
      <c r="BI122" s="997"/>
      <c r="BJ122" s="997"/>
      <c r="BK122" s="997"/>
      <c r="BL122" s="997"/>
      <c r="BM122" s="997"/>
      <c r="BN122" s="997"/>
      <c r="BO122" s="997"/>
      <c r="BP122" s="998"/>
      <c r="BQ122" s="1029">
        <v>9771433</v>
      </c>
      <c r="BR122" s="1030"/>
      <c r="BS122" s="1030"/>
      <c r="BT122" s="1030"/>
      <c r="BU122" s="1030"/>
      <c r="BV122" s="1030">
        <v>9500591</v>
      </c>
      <c r="BW122" s="1030"/>
      <c r="BX122" s="1030"/>
      <c r="BY122" s="1030"/>
      <c r="BZ122" s="1030"/>
      <c r="CA122" s="1030">
        <v>9172536</v>
      </c>
      <c r="CB122" s="1030"/>
      <c r="CC122" s="1030"/>
      <c r="CD122" s="1030"/>
      <c r="CE122" s="1030"/>
      <c r="CF122" s="1050">
        <v>205.3</v>
      </c>
      <c r="CG122" s="1051"/>
      <c r="CH122" s="1051"/>
      <c r="CI122" s="1051"/>
      <c r="CJ122" s="1051"/>
      <c r="CK122" s="1042"/>
      <c r="CL122" s="1043"/>
      <c r="CM122" s="1043"/>
      <c r="CN122" s="1043"/>
      <c r="CO122" s="1044"/>
      <c r="CP122" s="1052" t="s">
        <v>470</v>
      </c>
      <c r="CQ122" s="1053"/>
      <c r="CR122" s="1053"/>
      <c r="CS122" s="1053"/>
      <c r="CT122" s="1053"/>
      <c r="CU122" s="1053"/>
      <c r="CV122" s="1053"/>
      <c r="CW122" s="1053"/>
      <c r="CX122" s="1053"/>
      <c r="CY122" s="1053"/>
      <c r="CZ122" s="1053"/>
      <c r="DA122" s="1053"/>
      <c r="DB122" s="1053"/>
      <c r="DC122" s="1053"/>
      <c r="DD122" s="1053"/>
      <c r="DE122" s="1053"/>
      <c r="DF122" s="1054"/>
      <c r="DG122" s="951" t="s">
        <v>237</v>
      </c>
      <c r="DH122" s="952"/>
      <c r="DI122" s="952"/>
      <c r="DJ122" s="952"/>
      <c r="DK122" s="952"/>
      <c r="DL122" s="952" t="s">
        <v>237</v>
      </c>
      <c r="DM122" s="952"/>
      <c r="DN122" s="952"/>
      <c r="DO122" s="952"/>
      <c r="DP122" s="952"/>
      <c r="DQ122" s="952">
        <v>14104</v>
      </c>
      <c r="DR122" s="952"/>
      <c r="DS122" s="952"/>
      <c r="DT122" s="952"/>
      <c r="DU122" s="952"/>
      <c r="DV122" s="953">
        <v>0.3</v>
      </c>
      <c r="DW122" s="953"/>
      <c r="DX122" s="953"/>
      <c r="DY122" s="953"/>
      <c r="DZ122" s="954"/>
    </row>
    <row r="123" spans="1:130" s="226" customFormat="1" ht="26.25" customHeight="1">
      <c r="A123" s="1092"/>
      <c r="B123" s="978"/>
      <c r="C123" s="948" t="s">
        <v>454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1525</v>
      </c>
      <c r="AB123" s="991"/>
      <c r="AC123" s="991"/>
      <c r="AD123" s="991"/>
      <c r="AE123" s="992"/>
      <c r="AF123" s="993">
        <v>1525</v>
      </c>
      <c r="AG123" s="991"/>
      <c r="AH123" s="991"/>
      <c r="AI123" s="991"/>
      <c r="AJ123" s="992"/>
      <c r="AK123" s="993">
        <v>1525</v>
      </c>
      <c r="AL123" s="991"/>
      <c r="AM123" s="991"/>
      <c r="AN123" s="991"/>
      <c r="AO123" s="992"/>
      <c r="AP123" s="994">
        <v>0</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471</v>
      </c>
      <c r="BP123" s="1038"/>
      <c r="BQ123" s="1098">
        <v>13232033</v>
      </c>
      <c r="BR123" s="1064"/>
      <c r="BS123" s="1064"/>
      <c r="BT123" s="1064"/>
      <c r="BU123" s="1064"/>
      <c r="BV123" s="1064">
        <v>13267251</v>
      </c>
      <c r="BW123" s="1064"/>
      <c r="BX123" s="1064"/>
      <c r="BY123" s="1064"/>
      <c r="BZ123" s="1064"/>
      <c r="CA123" s="1064">
        <v>12916530</v>
      </c>
      <c r="CB123" s="1064"/>
      <c r="CC123" s="1064"/>
      <c r="CD123" s="1064"/>
      <c r="CE123" s="1064"/>
      <c r="CF123" s="1031"/>
      <c r="CG123" s="1032"/>
      <c r="CH123" s="1032"/>
      <c r="CI123" s="1032"/>
      <c r="CJ123" s="1033"/>
      <c r="CK123" s="1042"/>
      <c r="CL123" s="1043"/>
      <c r="CM123" s="1043"/>
      <c r="CN123" s="1043"/>
      <c r="CO123" s="1044"/>
      <c r="CP123" s="1052" t="s">
        <v>472</v>
      </c>
      <c r="CQ123" s="1053"/>
      <c r="CR123" s="1053"/>
      <c r="CS123" s="1053"/>
      <c r="CT123" s="1053"/>
      <c r="CU123" s="1053"/>
      <c r="CV123" s="1053"/>
      <c r="CW123" s="1053"/>
      <c r="CX123" s="1053"/>
      <c r="CY123" s="1053"/>
      <c r="CZ123" s="1053"/>
      <c r="DA123" s="1053"/>
      <c r="DB123" s="1053"/>
      <c r="DC123" s="1053"/>
      <c r="DD123" s="1053"/>
      <c r="DE123" s="1053"/>
      <c r="DF123" s="1054"/>
      <c r="DG123" s="990" t="s">
        <v>237</v>
      </c>
      <c r="DH123" s="991"/>
      <c r="DI123" s="991"/>
      <c r="DJ123" s="991"/>
      <c r="DK123" s="992"/>
      <c r="DL123" s="993">
        <v>21800</v>
      </c>
      <c r="DM123" s="991"/>
      <c r="DN123" s="991"/>
      <c r="DO123" s="991"/>
      <c r="DP123" s="992"/>
      <c r="DQ123" s="993">
        <v>13400</v>
      </c>
      <c r="DR123" s="991"/>
      <c r="DS123" s="991"/>
      <c r="DT123" s="991"/>
      <c r="DU123" s="992"/>
      <c r="DV123" s="994">
        <v>0.3</v>
      </c>
      <c r="DW123" s="995"/>
      <c r="DX123" s="995"/>
      <c r="DY123" s="995"/>
      <c r="DZ123" s="996"/>
    </row>
    <row r="124" spans="1:130" s="226" customFormat="1" ht="26.25" customHeight="1" thickBot="1">
      <c r="A124" s="1092"/>
      <c r="B124" s="978"/>
      <c r="C124" s="948" t="s">
        <v>457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237</v>
      </c>
      <c r="AB124" s="991"/>
      <c r="AC124" s="991"/>
      <c r="AD124" s="991"/>
      <c r="AE124" s="992"/>
      <c r="AF124" s="993" t="s">
        <v>434</v>
      </c>
      <c r="AG124" s="991"/>
      <c r="AH124" s="991"/>
      <c r="AI124" s="991"/>
      <c r="AJ124" s="992"/>
      <c r="AK124" s="993" t="s">
        <v>237</v>
      </c>
      <c r="AL124" s="991"/>
      <c r="AM124" s="991"/>
      <c r="AN124" s="991"/>
      <c r="AO124" s="992"/>
      <c r="AP124" s="994" t="s">
        <v>434</v>
      </c>
      <c r="AQ124" s="995"/>
      <c r="AR124" s="995"/>
      <c r="AS124" s="995"/>
      <c r="AT124" s="996"/>
      <c r="AU124" s="1094" t="s">
        <v>473</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42.6</v>
      </c>
      <c r="BR124" s="1060"/>
      <c r="BS124" s="1060"/>
      <c r="BT124" s="1060"/>
      <c r="BU124" s="1060"/>
      <c r="BV124" s="1060">
        <v>30.9</v>
      </c>
      <c r="BW124" s="1060"/>
      <c r="BX124" s="1060"/>
      <c r="BY124" s="1060"/>
      <c r="BZ124" s="1060"/>
      <c r="CA124" s="1060">
        <v>22.9</v>
      </c>
      <c r="CB124" s="1060"/>
      <c r="CC124" s="1060"/>
      <c r="CD124" s="1060"/>
      <c r="CE124" s="1060"/>
      <c r="CF124" s="1061"/>
      <c r="CG124" s="1062"/>
      <c r="CH124" s="1062"/>
      <c r="CI124" s="1062"/>
      <c r="CJ124" s="1063"/>
      <c r="CK124" s="1045"/>
      <c r="CL124" s="1045"/>
      <c r="CM124" s="1045"/>
      <c r="CN124" s="1045"/>
      <c r="CO124" s="1046"/>
      <c r="CP124" s="1052" t="s">
        <v>474</v>
      </c>
      <c r="CQ124" s="1053"/>
      <c r="CR124" s="1053"/>
      <c r="CS124" s="1053"/>
      <c r="CT124" s="1053"/>
      <c r="CU124" s="1053"/>
      <c r="CV124" s="1053"/>
      <c r="CW124" s="1053"/>
      <c r="CX124" s="1053"/>
      <c r="CY124" s="1053"/>
      <c r="CZ124" s="1053"/>
      <c r="DA124" s="1053"/>
      <c r="DB124" s="1053"/>
      <c r="DC124" s="1053"/>
      <c r="DD124" s="1053"/>
      <c r="DE124" s="1053"/>
      <c r="DF124" s="1054"/>
      <c r="DG124" s="1037">
        <v>3691665</v>
      </c>
      <c r="DH124" s="1016"/>
      <c r="DI124" s="1016"/>
      <c r="DJ124" s="1016"/>
      <c r="DK124" s="1017"/>
      <c r="DL124" s="1015">
        <v>3511223</v>
      </c>
      <c r="DM124" s="1016"/>
      <c r="DN124" s="1016"/>
      <c r="DO124" s="1016"/>
      <c r="DP124" s="1017"/>
      <c r="DQ124" s="1015">
        <v>1278</v>
      </c>
      <c r="DR124" s="1016"/>
      <c r="DS124" s="1016"/>
      <c r="DT124" s="1016"/>
      <c r="DU124" s="1017"/>
      <c r="DV124" s="1018">
        <v>0</v>
      </c>
      <c r="DW124" s="1019"/>
      <c r="DX124" s="1019"/>
      <c r="DY124" s="1019"/>
      <c r="DZ124" s="1020"/>
    </row>
    <row r="125" spans="1:130" s="226" customFormat="1" ht="26.25" customHeight="1">
      <c r="A125" s="1092"/>
      <c r="B125" s="978"/>
      <c r="C125" s="948" t="s">
        <v>459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434</v>
      </c>
      <c r="AB125" s="991"/>
      <c r="AC125" s="991"/>
      <c r="AD125" s="991"/>
      <c r="AE125" s="992"/>
      <c r="AF125" s="993" t="s">
        <v>237</v>
      </c>
      <c r="AG125" s="991"/>
      <c r="AH125" s="991"/>
      <c r="AI125" s="991"/>
      <c r="AJ125" s="992"/>
      <c r="AK125" s="993" t="s">
        <v>237</v>
      </c>
      <c r="AL125" s="991"/>
      <c r="AM125" s="991"/>
      <c r="AN125" s="991"/>
      <c r="AO125" s="992"/>
      <c r="AP125" s="994" t="s">
        <v>237</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475</v>
      </c>
      <c r="CL125" s="1040"/>
      <c r="CM125" s="1040"/>
      <c r="CN125" s="1040"/>
      <c r="CO125" s="1041"/>
      <c r="CP125" s="972" t="s">
        <v>476</v>
      </c>
      <c r="CQ125" s="921"/>
      <c r="CR125" s="921"/>
      <c r="CS125" s="921"/>
      <c r="CT125" s="921"/>
      <c r="CU125" s="921"/>
      <c r="CV125" s="921"/>
      <c r="CW125" s="921"/>
      <c r="CX125" s="921"/>
      <c r="CY125" s="921"/>
      <c r="CZ125" s="921"/>
      <c r="DA125" s="921"/>
      <c r="DB125" s="921"/>
      <c r="DC125" s="921"/>
      <c r="DD125" s="921"/>
      <c r="DE125" s="921"/>
      <c r="DF125" s="922"/>
      <c r="DG125" s="958" t="s">
        <v>237</v>
      </c>
      <c r="DH125" s="959"/>
      <c r="DI125" s="959"/>
      <c r="DJ125" s="959"/>
      <c r="DK125" s="959"/>
      <c r="DL125" s="959" t="s">
        <v>237</v>
      </c>
      <c r="DM125" s="959"/>
      <c r="DN125" s="959"/>
      <c r="DO125" s="959"/>
      <c r="DP125" s="959"/>
      <c r="DQ125" s="959" t="s">
        <v>237</v>
      </c>
      <c r="DR125" s="959"/>
      <c r="DS125" s="959"/>
      <c r="DT125" s="959"/>
      <c r="DU125" s="959"/>
      <c r="DV125" s="960" t="s">
        <v>434</v>
      </c>
      <c r="DW125" s="960"/>
      <c r="DX125" s="960"/>
      <c r="DY125" s="960"/>
      <c r="DZ125" s="961"/>
    </row>
    <row r="126" spans="1:130" s="226" customFormat="1" ht="26.25" customHeight="1" thickBot="1">
      <c r="A126" s="1092"/>
      <c r="B126" s="978"/>
      <c r="C126" s="948" t="s">
        <v>461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2838</v>
      </c>
      <c r="AB126" s="991"/>
      <c r="AC126" s="991"/>
      <c r="AD126" s="991"/>
      <c r="AE126" s="992"/>
      <c r="AF126" s="993">
        <v>2838</v>
      </c>
      <c r="AG126" s="991"/>
      <c r="AH126" s="991"/>
      <c r="AI126" s="991"/>
      <c r="AJ126" s="992"/>
      <c r="AK126" s="993">
        <v>2838</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477</v>
      </c>
      <c r="CQ126" s="982"/>
      <c r="CR126" s="982"/>
      <c r="CS126" s="982"/>
      <c r="CT126" s="982"/>
      <c r="CU126" s="982"/>
      <c r="CV126" s="982"/>
      <c r="CW126" s="982"/>
      <c r="CX126" s="982"/>
      <c r="CY126" s="982"/>
      <c r="CZ126" s="982"/>
      <c r="DA126" s="982"/>
      <c r="DB126" s="982"/>
      <c r="DC126" s="982"/>
      <c r="DD126" s="982"/>
      <c r="DE126" s="982"/>
      <c r="DF126" s="983"/>
      <c r="DG126" s="951" t="s">
        <v>237</v>
      </c>
      <c r="DH126" s="952"/>
      <c r="DI126" s="952"/>
      <c r="DJ126" s="952"/>
      <c r="DK126" s="952"/>
      <c r="DL126" s="952" t="s">
        <v>237</v>
      </c>
      <c r="DM126" s="952"/>
      <c r="DN126" s="952"/>
      <c r="DO126" s="952"/>
      <c r="DP126" s="952"/>
      <c r="DQ126" s="952" t="s">
        <v>237</v>
      </c>
      <c r="DR126" s="952"/>
      <c r="DS126" s="952"/>
      <c r="DT126" s="952"/>
      <c r="DU126" s="952"/>
      <c r="DV126" s="953" t="s">
        <v>237</v>
      </c>
      <c r="DW126" s="953"/>
      <c r="DX126" s="953"/>
      <c r="DY126" s="953"/>
      <c r="DZ126" s="954"/>
    </row>
    <row r="127" spans="1:130" s="226" customFormat="1" ht="26.25" customHeight="1">
      <c r="A127" s="1093"/>
      <c r="B127" s="980"/>
      <c r="C127" s="1034" t="s">
        <v>478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21888</v>
      </c>
      <c r="AB127" s="991"/>
      <c r="AC127" s="991"/>
      <c r="AD127" s="991"/>
      <c r="AE127" s="992"/>
      <c r="AF127" s="993">
        <v>21976</v>
      </c>
      <c r="AG127" s="991"/>
      <c r="AH127" s="991"/>
      <c r="AI127" s="991"/>
      <c r="AJ127" s="992"/>
      <c r="AK127" s="993">
        <v>20912</v>
      </c>
      <c r="AL127" s="991"/>
      <c r="AM127" s="991"/>
      <c r="AN127" s="991"/>
      <c r="AO127" s="992"/>
      <c r="AP127" s="994">
        <v>0.5</v>
      </c>
      <c r="AQ127" s="995"/>
      <c r="AR127" s="995"/>
      <c r="AS127" s="995"/>
      <c r="AT127" s="996"/>
      <c r="AU127" s="262"/>
      <c r="AV127" s="262"/>
      <c r="AW127" s="262"/>
      <c r="AX127" s="1065" t="s">
        <v>479</v>
      </c>
      <c r="AY127" s="1066"/>
      <c r="AZ127" s="1066"/>
      <c r="BA127" s="1066"/>
      <c r="BB127" s="1066"/>
      <c r="BC127" s="1066"/>
      <c r="BD127" s="1066"/>
      <c r="BE127" s="1067"/>
      <c r="BF127" s="1068" t="s">
        <v>480</v>
      </c>
      <c r="BG127" s="1066"/>
      <c r="BH127" s="1066"/>
      <c r="BI127" s="1066"/>
      <c r="BJ127" s="1066"/>
      <c r="BK127" s="1066"/>
      <c r="BL127" s="1067"/>
      <c r="BM127" s="1068" t="s">
        <v>481</v>
      </c>
      <c r="BN127" s="1066"/>
      <c r="BO127" s="1066"/>
      <c r="BP127" s="1066"/>
      <c r="BQ127" s="1066"/>
      <c r="BR127" s="1066"/>
      <c r="BS127" s="1067"/>
      <c r="BT127" s="1068" t="s">
        <v>482</v>
      </c>
      <c r="BU127" s="1066"/>
      <c r="BV127" s="1066"/>
      <c r="BW127" s="1066"/>
      <c r="BX127" s="1066"/>
      <c r="BY127" s="1066"/>
      <c r="BZ127" s="1090"/>
      <c r="CA127" s="262"/>
      <c r="CB127" s="262"/>
      <c r="CC127" s="262"/>
      <c r="CD127" s="263"/>
      <c r="CE127" s="263"/>
      <c r="CF127" s="263"/>
      <c r="CG127" s="260"/>
      <c r="CH127" s="260"/>
      <c r="CI127" s="260"/>
      <c r="CJ127" s="261"/>
      <c r="CK127" s="1056"/>
      <c r="CL127" s="1043"/>
      <c r="CM127" s="1043"/>
      <c r="CN127" s="1043"/>
      <c r="CO127" s="1044"/>
      <c r="CP127" s="981" t="s">
        <v>483</v>
      </c>
      <c r="CQ127" s="982"/>
      <c r="CR127" s="982"/>
      <c r="CS127" s="982"/>
      <c r="CT127" s="982"/>
      <c r="CU127" s="982"/>
      <c r="CV127" s="982"/>
      <c r="CW127" s="982"/>
      <c r="CX127" s="982"/>
      <c r="CY127" s="982"/>
      <c r="CZ127" s="982"/>
      <c r="DA127" s="982"/>
      <c r="DB127" s="982"/>
      <c r="DC127" s="982"/>
      <c r="DD127" s="982"/>
      <c r="DE127" s="982"/>
      <c r="DF127" s="983"/>
      <c r="DG127" s="951" t="s">
        <v>434</v>
      </c>
      <c r="DH127" s="952"/>
      <c r="DI127" s="952"/>
      <c r="DJ127" s="952"/>
      <c r="DK127" s="952"/>
      <c r="DL127" s="952" t="s">
        <v>237</v>
      </c>
      <c r="DM127" s="952"/>
      <c r="DN127" s="952"/>
      <c r="DO127" s="952"/>
      <c r="DP127" s="952"/>
      <c r="DQ127" s="952" t="s">
        <v>237</v>
      </c>
      <c r="DR127" s="952"/>
      <c r="DS127" s="952"/>
      <c r="DT127" s="952"/>
      <c r="DU127" s="952"/>
      <c r="DV127" s="953" t="s">
        <v>237</v>
      </c>
      <c r="DW127" s="953"/>
      <c r="DX127" s="953"/>
      <c r="DY127" s="953"/>
      <c r="DZ127" s="954"/>
    </row>
    <row r="128" spans="1:130" s="226" customFormat="1" ht="26.25" customHeight="1" thickBot="1">
      <c r="A128" s="1076" t="s">
        <v>484</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485</v>
      </c>
      <c r="X128" s="1078"/>
      <c r="Y128" s="1078"/>
      <c r="Z128" s="1079"/>
      <c r="AA128" s="1080" t="s">
        <v>237</v>
      </c>
      <c r="AB128" s="1081"/>
      <c r="AC128" s="1081"/>
      <c r="AD128" s="1081"/>
      <c r="AE128" s="1082"/>
      <c r="AF128" s="1083" t="s">
        <v>237</v>
      </c>
      <c r="AG128" s="1081"/>
      <c r="AH128" s="1081"/>
      <c r="AI128" s="1081"/>
      <c r="AJ128" s="1082"/>
      <c r="AK128" s="1083" t="s">
        <v>237</v>
      </c>
      <c r="AL128" s="1081"/>
      <c r="AM128" s="1081"/>
      <c r="AN128" s="1081"/>
      <c r="AO128" s="1082"/>
      <c r="AP128" s="1084"/>
      <c r="AQ128" s="1085"/>
      <c r="AR128" s="1085"/>
      <c r="AS128" s="1085"/>
      <c r="AT128" s="1086"/>
      <c r="AU128" s="262"/>
      <c r="AV128" s="262"/>
      <c r="AW128" s="262"/>
      <c r="AX128" s="920" t="s">
        <v>486</v>
      </c>
      <c r="AY128" s="921"/>
      <c r="AZ128" s="921"/>
      <c r="BA128" s="921"/>
      <c r="BB128" s="921"/>
      <c r="BC128" s="921"/>
      <c r="BD128" s="921"/>
      <c r="BE128" s="922"/>
      <c r="BF128" s="1087" t="s">
        <v>237</v>
      </c>
      <c r="BG128" s="1088"/>
      <c r="BH128" s="1088"/>
      <c r="BI128" s="1088"/>
      <c r="BJ128" s="1088"/>
      <c r="BK128" s="1088"/>
      <c r="BL128" s="1089"/>
      <c r="BM128" s="1087">
        <v>14.82</v>
      </c>
      <c r="BN128" s="1088"/>
      <c r="BO128" s="1088"/>
      <c r="BP128" s="1088"/>
      <c r="BQ128" s="1088"/>
      <c r="BR128" s="1088"/>
      <c r="BS128" s="1089"/>
      <c r="BT128" s="1087">
        <v>20</v>
      </c>
      <c r="BU128" s="1088"/>
      <c r="BV128" s="1088"/>
      <c r="BW128" s="1088"/>
      <c r="BX128" s="1088"/>
      <c r="BY128" s="1088"/>
      <c r="BZ128" s="1111"/>
      <c r="CA128" s="263"/>
      <c r="CB128" s="263"/>
      <c r="CC128" s="263"/>
      <c r="CD128" s="263"/>
      <c r="CE128" s="263"/>
      <c r="CF128" s="263"/>
      <c r="CG128" s="260"/>
      <c r="CH128" s="260"/>
      <c r="CI128" s="260"/>
      <c r="CJ128" s="261"/>
      <c r="CK128" s="1057"/>
      <c r="CL128" s="1058"/>
      <c r="CM128" s="1058"/>
      <c r="CN128" s="1058"/>
      <c r="CO128" s="1059"/>
      <c r="CP128" s="1069" t="s">
        <v>487</v>
      </c>
      <c r="CQ128" s="1070"/>
      <c r="CR128" s="1070"/>
      <c r="CS128" s="1070"/>
      <c r="CT128" s="1070"/>
      <c r="CU128" s="1070"/>
      <c r="CV128" s="1070"/>
      <c r="CW128" s="1070"/>
      <c r="CX128" s="1070"/>
      <c r="CY128" s="1070"/>
      <c r="CZ128" s="1070"/>
      <c r="DA128" s="1070"/>
      <c r="DB128" s="1070"/>
      <c r="DC128" s="1070"/>
      <c r="DD128" s="1070"/>
      <c r="DE128" s="1070"/>
      <c r="DF128" s="1071"/>
      <c r="DG128" s="1072" t="s">
        <v>237</v>
      </c>
      <c r="DH128" s="1073"/>
      <c r="DI128" s="1073"/>
      <c r="DJ128" s="1073"/>
      <c r="DK128" s="1073"/>
      <c r="DL128" s="1073" t="s">
        <v>237</v>
      </c>
      <c r="DM128" s="1073"/>
      <c r="DN128" s="1073"/>
      <c r="DO128" s="1073"/>
      <c r="DP128" s="1073"/>
      <c r="DQ128" s="1073" t="s">
        <v>434</v>
      </c>
      <c r="DR128" s="1073"/>
      <c r="DS128" s="1073"/>
      <c r="DT128" s="1073"/>
      <c r="DU128" s="1073"/>
      <c r="DV128" s="1074" t="s">
        <v>237</v>
      </c>
      <c r="DW128" s="1074"/>
      <c r="DX128" s="1074"/>
      <c r="DY128" s="1074"/>
      <c r="DZ128" s="1075"/>
    </row>
    <row r="129" spans="1:131" s="226" customFormat="1" ht="26.25" customHeight="1">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488</v>
      </c>
      <c r="X129" s="1106"/>
      <c r="Y129" s="1106"/>
      <c r="Z129" s="1107"/>
      <c r="AA129" s="990">
        <v>5210245</v>
      </c>
      <c r="AB129" s="991"/>
      <c r="AC129" s="991"/>
      <c r="AD129" s="991"/>
      <c r="AE129" s="992"/>
      <c r="AF129" s="993">
        <v>5176875</v>
      </c>
      <c r="AG129" s="991"/>
      <c r="AH129" s="991"/>
      <c r="AI129" s="991"/>
      <c r="AJ129" s="992"/>
      <c r="AK129" s="993">
        <v>5292848</v>
      </c>
      <c r="AL129" s="991"/>
      <c r="AM129" s="991"/>
      <c r="AN129" s="991"/>
      <c r="AO129" s="992"/>
      <c r="AP129" s="1108"/>
      <c r="AQ129" s="1109"/>
      <c r="AR129" s="1109"/>
      <c r="AS129" s="1109"/>
      <c r="AT129" s="1110"/>
      <c r="AU129" s="264"/>
      <c r="AV129" s="264"/>
      <c r="AW129" s="264"/>
      <c r="AX129" s="1099" t="s">
        <v>489</v>
      </c>
      <c r="AY129" s="982"/>
      <c r="AZ129" s="982"/>
      <c r="BA129" s="982"/>
      <c r="BB129" s="982"/>
      <c r="BC129" s="982"/>
      <c r="BD129" s="982"/>
      <c r="BE129" s="983"/>
      <c r="BF129" s="1100" t="s">
        <v>237</v>
      </c>
      <c r="BG129" s="1101"/>
      <c r="BH129" s="1101"/>
      <c r="BI129" s="1101"/>
      <c r="BJ129" s="1101"/>
      <c r="BK129" s="1101"/>
      <c r="BL129" s="1102"/>
      <c r="BM129" s="1100">
        <v>19.82</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491</v>
      </c>
      <c r="X130" s="1106"/>
      <c r="Y130" s="1106"/>
      <c r="Z130" s="1107"/>
      <c r="AA130" s="990">
        <v>815680</v>
      </c>
      <c r="AB130" s="991"/>
      <c r="AC130" s="991"/>
      <c r="AD130" s="991"/>
      <c r="AE130" s="992"/>
      <c r="AF130" s="993">
        <v>802272</v>
      </c>
      <c r="AG130" s="991"/>
      <c r="AH130" s="991"/>
      <c r="AI130" s="991"/>
      <c r="AJ130" s="992"/>
      <c r="AK130" s="993">
        <v>825655</v>
      </c>
      <c r="AL130" s="991"/>
      <c r="AM130" s="991"/>
      <c r="AN130" s="991"/>
      <c r="AO130" s="992"/>
      <c r="AP130" s="1108"/>
      <c r="AQ130" s="1109"/>
      <c r="AR130" s="1109"/>
      <c r="AS130" s="1109"/>
      <c r="AT130" s="1110"/>
      <c r="AU130" s="264"/>
      <c r="AV130" s="264"/>
      <c r="AW130" s="264"/>
      <c r="AX130" s="1099" t="s">
        <v>492</v>
      </c>
      <c r="AY130" s="982"/>
      <c r="AZ130" s="982"/>
      <c r="BA130" s="982"/>
      <c r="BB130" s="982"/>
      <c r="BC130" s="982"/>
      <c r="BD130" s="982"/>
      <c r="BE130" s="983"/>
      <c r="BF130" s="1136">
        <v>15.4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493</v>
      </c>
      <c r="X131" s="1144"/>
      <c r="Y131" s="1144"/>
      <c r="Z131" s="1145"/>
      <c r="AA131" s="1037">
        <v>4394565</v>
      </c>
      <c r="AB131" s="1016"/>
      <c r="AC131" s="1016"/>
      <c r="AD131" s="1016"/>
      <c r="AE131" s="1017"/>
      <c r="AF131" s="1015">
        <v>4374603</v>
      </c>
      <c r="AG131" s="1016"/>
      <c r="AH131" s="1016"/>
      <c r="AI131" s="1016"/>
      <c r="AJ131" s="1017"/>
      <c r="AK131" s="1015">
        <v>4467193</v>
      </c>
      <c r="AL131" s="1016"/>
      <c r="AM131" s="1016"/>
      <c r="AN131" s="1016"/>
      <c r="AO131" s="1017"/>
      <c r="AP131" s="1146"/>
      <c r="AQ131" s="1147"/>
      <c r="AR131" s="1147"/>
      <c r="AS131" s="1147"/>
      <c r="AT131" s="1148"/>
      <c r="AU131" s="264"/>
      <c r="AV131" s="264"/>
      <c r="AW131" s="264"/>
      <c r="AX131" s="1118" t="s">
        <v>494</v>
      </c>
      <c r="AY131" s="1070"/>
      <c r="AZ131" s="1070"/>
      <c r="BA131" s="1070"/>
      <c r="BB131" s="1070"/>
      <c r="BC131" s="1070"/>
      <c r="BD131" s="1070"/>
      <c r="BE131" s="1071"/>
      <c r="BF131" s="1119">
        <v>22.9</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496</v>
      </c>
      <c r="W132" s="1129"/>
      <c r="X132" s="1129"/>
      <c r="Y132" s="1129"/>
      <c r="Z132" s="1130"/>
      <c r="AA132" s="1131">
        <v>16.169791549999999</v>
      </c>
      <c r="AB132" s="1132"/>
      <c r="AC132" s="1132"/>
      <c r="AD132" s="1132"/>
      <c r="AE132" s="1133"/>
      <c r="AF132" s="1134">
        <v>15.19010982</v>
      </c>
      <c r="AG132" s="1132"/>
      <c r="AH132" s="1132"/>
      <c r="AI132" s="1132"/>
      <c r="AJ132" s="1133"/>
      <c r="AK132" s="1134">
        <v>14.96033415</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497</v>
      </c>
      <c r="W133" s="1112"/>
      <c r="X133" s="1112"/>
      <c r="Y133" s="1112"/>
      <c r="Z133" s="1113"/>
      <c r="AA133" s="1114">
        <v>16.600000000000001</v>
      </c>
      <c r="AB133" s="1115"/>
      <c r="AC133" s="1115"/>
      <c r="AD133" s="1115"/>
      <c r="AE133" s="1116"/>
      <c r="AF133" s="1114">
        <v>16</v>
      </c>
      <c r="AG133" s="1115"/>
      <c r="AH133" s="1115"/>
      <c r="AI133" s="1115"/>
      <c r="AJ133" s="1116"/>
      <c r="AK133" s="1114">
        <v>15.4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9/e6bGF9MUUZIiPT6ASr0+emybxgRg+Ze4vu+qftTyRWDX8/0HzpqG/5EVHZ7UNNm2wk0FZEDMdJ/qXBgtgBIw==" saltValue="04pvuS7VIeDA2gtPVmWp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I73"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E0qLLgfLoQWvPPsSq5OXXI8Gopm9j451enehqtXj4sEqpB2XHUtZ5avN9YVultf4/q3FG+SlnjbdMTkTXH7Fw==" saltValue="6oz19fiWUhCwcbgRhwJE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X34"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Fv+sQktNS+nrIRnXZLQ+ZGuCF38QOsqRTQB8aKDHBIrZtNFq7Xq+fKZpTEjuUDH7EVTZNbJGAgAXCYUiVJ17g==" saltValue="y3LGaRJgB8I8JrFZGobt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Z46"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506</v>
      </c>
      <c r="AL9" s="1155"/>
      <c r="AM9" s="1155"/>
      <c r="AN9" s="1156"/>
      <c r="AO9" s="292">
        <v>1262481</v>
      </c>
      <c r="AP9" s="292">
        <v>80152</v>
      </c>
      <c r="AQ9" s="293">
        <v>81245</v>
      </c>
      <c r="AR9" s="294">
        <v>-1.3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507</v>
      </c>
      <c r="AL10" s="1155"/>
      <c r="AM10" s="1155"/>
      <c r="AN10" s="1156"/>
      <c r="AO10" s="295">
        <v>110702</v>
      </c>
      <c r="AP10" s="295">
        <v>7028</v>
      </c>
      <c r="AQ10" s="296">
        <v>9012</v>
      </c>
      <c r="AR10" s="297">
        <v>-22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508</v>
      </c>
      <c r="AL11" s="1155"/>
      <c r="AM11" s="1155"/>
      <c r="AN11" s="1156"/>
      <c r="AO11" s="295">
        <v>211924</v>
      </c>
      <c r="AP11" s="295">
        <v>13455</v>
      </c>
      <c r="AQ11" s="296">
        <v>11253</v>
      </c>
      <c r="AR11" s="297">
        <v>19.600000000000001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509</v>
      </c>
      <c r="AL12" s="1155"/>
      <c r="AM12" s="1155"/>
      <c r="AN12" s="1156"/>
      <c r="AO12" s="295">
        <v>1965</v>
      </c>
      <c r="AP12" s="295">
        <v>125</v>
      </c>
      <c r="AQ12" s="296">
        <v>1349</v>
      </c>
      <c r="AR12" s="297">
        <v>-90.7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510</v>
      </c>
      <c r="AL13" s="1155"/>
      <c r="AM13" s="1155"/>
      <c r="AN13" s="1156"/>
      <c r="AO13" s="295" t="s">
        <v>511</v>
      </c>
      <c r="AP13" s="295" t="s">
        <v>511</v>
      </c>
      <c r="AQ13" s="296" t="s">
        <v>511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512</v>
      </c>
      <c r="AL14" s="1155"/>
      <c r="AM14" s="1155"/>
      <c r="AN14" s="1156"/>
      <c r="AO14" s="295">
        <v>32552</v>
      </c>
      <c r="AP14" s="295">
        <v>2067</v>
      </c>
      <c r="AQ14" s="296">
        <v>5445</v>
      </c>
      <c r="AR14" s="297">
        <v>-62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513</v>
      </c>
      <c r="AL15" s="1155"/>
      <c r="AM15" s="1155"/>
      <c r="AN15" s="1156"/>
      <c r="AO15" s="295">
        <v>7636</v>
      </c>
      <c r="AP15" s="295">
        <v>485</v>
      </c>
      <c r="AQ15" s="296">
        <v>2659</v>
      </c>
      <c r="AR15" s="297">
        <v>-81.8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514</v>
      </c>
      <c r="AL16" s="1158"/>
      <c r="AM16" s="1158"/>
      <c r="AN16" s="1159"/>
      <c r="AO16" s="295">
        <v>-119384</v>
      </c>
      <c r="AP16" s="295">
        <v>-7579</v>
      </c>
      <c r="AQ16" s="296">
        <v>-8172</v>
      </c>
      <c r="AR16" s="297">
        <v>-7.3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1507876</v>
      </c>
      <c r="AP17" s="295">
        <v>95732</v>
      </c>
      <c r="AQ17" s="296">
        <v>102791</v>
      </c>
      <c r="AR17" s="297">
        <v>-6.9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519</v>
      </c>
      <c r="AL21" s="1150"/>
      <c r="AM21" s="1150"/>
      <c r="AN21" s="1151"/>
      <c r="AO21" s="307">
        <v>8.9499999999999993</v>
      </c>
      <c r="AP21" s="308">
        <v>9.44</v>
      </c>
      <c r="AQ21" s="309">
        <v>-0.49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520</v>
      </c>
      <c r="AL22" s="1150"/>
      <c r="AM22" s="1150"/>
      <c r="AN22" s="1151"/>
      <c r="AO22" s="312">
        <v>94</v>
      </c>
      <c r="AP22" s="313">
        <v>96.6</v>
      </c>
      <c r="AQ22" s="314">
        <v>-2.6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525</v>
      </c>
      <c r="AL32" s="1166"/>
      <c r="AM32" s="1166"/>
      <c r="AN32" s="1167"/>
      <c r="AO32" s="322">
        <v>1090646</v>
      </c>
      <c r="AP32" s="322">
        <v>69243</v>
      </c>
      <c r="AQ32" s="323">
        <v>53655</v>
      </c>
      <c r="AR32" s="324">
        <v>29.1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526</v>
      </c>
      <c r="AL33" s="1166"/>
      <c r="AM33" s="1166"/>
      <c r="AN33" s="1167"/>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527</v>
      </c>
      <c r="AL34" s="1166"/>
      <c r="AM34" s="1166"/>
      <c r="AN34" s="1167"/>
      <c r="AO34" s="322" t="s">
        <v>511</v>
      </c>
      <c r="AP34" s="322" t="s">
        <v>511</v>
      </c>
      <c r="AQ34" s="323">
        <v>68</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528</v>
      </c>
      <c r="AL35" s="1166"/>
      <c r="AM35" s="1166"/>
      <c r="AN35" s="1167"/>
      <c r="AO35" s="322">
        <v>362585</v>
      </c>
      <c r="AP35" s="322">
        <v>23020</v>
      </c>
      <c r="AQ35" s="323">
        <v>21213</v>
      </c>
      <c r="AR35" s="324">
        <v>8.5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529</v>
      </c>
      <c r="AL36" s="1166"/>
      <c r="AM36" s="1166"/>
      <c r="AN36" s="1167"/>
      <c r="AO36" s="322">
        <v>15456</v>
      </c>
      <c r="AP36" s="322">
        <v>981</v>
      </c>
      <c r="AQ36" s="323">
        <v>3939</v>
      </c>
      <c r="AR36" s="324">
        <v>-75.099999999999994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530</v>
      </c>
      <c r="AL37" s="1166"/>
      <c r="AM37" s="1166"/>
      <c r="AN37" s="1167"/>
      <c r="AO37" s="322">
        <v>25275</v>
      </c>
      <c r="AP37" s="322">
        <v>1605</v>
      </c>
      <c r="AQ37" s="323">
        <v>620</v>
      </c>
      <c r="AR37" s="324">
        <v>158.9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531</v>
      </c>
      <c r="AL38" s="1169"/>
      <c r="AM38" s="1169"/>
      <c r="AN38" s="1170"/>
      <c r="AO38" s="325" t="s">
        <v>511</v>
      </c>
      <c r="AP38" s="325" t="s">
        <v>511</v>
      </c>
      <c r="AQ38" s="326">
        <v>4</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532</v>
      </c>
      <c r="AL39" s="1169"/>
      <c r="AM39" s="1169"/>
      <c r="AN39" s="1170"/>
      <c r="AO39" s="322" t="s">
        <v>511</v>
      </c>
      <c r="AP39" s="322" t="s">
        <v>511</v>
      </c>
      <c r="AQ39" s="323">
        <v>-2084</v>
      </c>
      <c r="AR39" s="324" t="s">
        <v>511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533</v>
      </c>
      <c r="AL40" s="1166"/>
      <c r="AM40" s="1166"/>
      <c r="AN40" s="1167"/>
      <c r="AO40" s="322">
        <v>-825655</v>
      </c>
      <c r="AP40" s="322">
        <v>-52419</v>
      </c>
      <c r="AQ40" s="323">
        <v>-53215</v>
      </c>
      <c r="AR40" s="324">
        <v>-1.5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298</v>
      </c>
      <c r="AL41" s="1172"/>
      <c r="AM41" s="1172"/>
      <c r="AN41" s="1173"/>
      <c r="AO41" s="322">
        <v>668307</v>
      </c>
      <c r="AP41" s="322">
        <v>42429</v>
      </c>
      <c r="AQ41" s="323">
        <v>24200</v>
      </c>
      <c r="AR41" s="324">
        <v>75.3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501</v>
      </c>
      <c r="AN49" s="1162" t="s">
        <v>536</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1286088</v>
      </c>
      <c r="AN51" s="344">
        <v>79354</v>
      </c>
      <c r="AO51" s="345">
        <v>53.2</v>
      </c>
      <c r="AP51" s="346">
        <v>118124</v>
      </c>
      <c r="AQ51" s="347">
        <v>49.2</v>
      </c>
      <c r="AR51" s="348">
        <v>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462808</v>
      </c>
      <c r="AN52" s="352">
        <v>28556</v>
      </c>
      <c r="AO52" s="353">
        <v>51.8</v>
      </c>
      <c r="AP52" s="354">
        <v>54614</v>
      </c>
      <c r="AQ52" s="355">
        <v>35</v>
      </c>
      <c r="AR52" s="356">
        <v>16.8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1196860</v>
      </c>
      <c r="AN53" s="344">
        <v>74114</v>
      </c>
      <c r="AO53" s="345">
        <v>-6.6</v>
      </c>
      <c r="AP53" s="346">
        <v>101693</v>
      </c>
      <c r="AQ53" s="347">
        <v>-13.9</v>
      </c>
      <c r="AR53" s="348">
        <v>7.3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393719</v>
      </c>
      <c r="AN54" s="352">
        <v>24380</v>
      </c>
      <c r="AO54" s="353">
        <v>-14.6</v>
      </c>
      <c r="AP54" s="354">
        <v>51066</v>
      </c>
      <c r="AQ54" s="355">
        <v>-6.5</v>
      </c>
      <c r="AR54" s="356">
        <v>-8.1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924426</v>
      </c>
      <c r="AN55" s="344">
        <v>57701</v>
      </c>
      <c r="AO55" s="345">
        <v>-22.1</v>
      </c>
      <c r="AP55" s="346">
        <v>96635</v>
      </c>
      <c r="AQ55" s="347">
        <v>-5</v>
      </c>
      <c r="AR55" s="348">
        <v>-17.100000000000001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308856</v>
      </c>
      <c r="AN56" s="352">
        <v>19278</v>
      </c>
      <c r="AO56" s="353">
        <v>-20.9</v>
      </c>
      <c r="AP56" s="354">
        <v>44408</v>
      </c>
      <c r="AQ56" s="355">
        <v>-13</v>
      </c>
      <c r="AR56" s="356">
        <v>-7.9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552993</v>
      </c>
      <c r="AN57" s="344">
        <v>34703</v>
      </c>
      <c r="AO57" s="345">
        <v>-39.9</v>
      </c>
      <c r="AP57" s="346">
        <v>115123</v>
      </c>
      <c r="AQ57" s="347">
        <v>19.100000000000001</v>
      </c>
      <c r="AR57" s="348">
        <v>-59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274519</v>
      </c>
      <c r="AN58" s="352">
        <v>17227</v>
      </c>
      <c r="AO58" s="353">
        <v>-10.6</v>
      </c>
      <c r="AP58" s="354">
        <v>46026</v>
      </c>
      <c r="AQ58" s="355">
        <v>3.6</v>
      </c>
      <c r="AR58" s="356">
        <v>-14.2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909427</v>
      </c>
      <c r="AN59" s="344">
        <v>57738</v>
      </c>
      <c r="AO59" s="345">
        <v>66.400000000000006</v>
      </c>
      <c r="AP59" s="346">
        <v>98899</v>
      </c>
      <c r="AQ59" s="347">
        <v>-14.1</v>
      </c>
      <c r="AR59" s="348">
        <v>80.5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271378</v>
      </c>
      <c r="AN60" s="352">
        <v>17229</v>
      </c>
      <c r="AO60" s="353">
        <v>0</v>
      </c>
      <c r="AP60" s="354">
        <v>43734</v>
      </c>
      <c r="AQ60" s="355">
        <v>-5</v>
      </c>
      <c r="AR60" s="356">
        <v>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973959</v>
      </c>
      <c r="AN61" s="359">
        <v>60722</v>
      </c>
      <c r="AO61" s="360">
        <v>10.199999999999999</v>
      </c>
      <c r="AP61" s="361">
        <v>106095</v>
      </c>
      <c r="AQ61" s="362">
        <v>7.1</v>
      </c>
      <c r="AR61" s="348">
        <v>3.1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342256</v>
      </c>
      <c r="AN62" s="352">
        <v>21334</v>
      </c>
      <c r="AO62" s="353">
        <v>1.1000000000000001</v>
      </c>
      <c r="AP62" s="354">
        <v>47970</v>
      </c>
      <c r="AQ62" s="355">
        <v>2.8</v>
      </c>
      <c r="AR62" s="356">
        <v>-1.7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V3lDNcTbV7ATd8ANOtEn7r5a4RbI10cxM5XAqAO8xWlMh8F2Vtt5PY+XocrDeJlHYEV8JHxeTNC3YkOk7qbjQ==" saltValue="THUqSAdO0v+uxPMbzkdm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UdXhB2CdqOIjgqodXX+iHRyF/QT+yWMM1ga6NWgqHFD2XY1o00j6N5/lOeT0IuHYAIOBtcQjxKWC52zzHYS8w==" saltValue="cCRTtl68l3xvuLOFanOB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8"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xq56e3dt7XdAEkRpykkRhjyURpC0O/7IqLmRpApmwYAaeCyfVL0X28fDxG3H4NX00hqnAlZL775ENY4onoPDg==" saltValue="xsmBEGCyFit9rqZX7rDe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74" t="s">
        <v>3</v>
      </c>
      <c r="D47" s="1174"/>
      <c r="E47" s="1175"/>
      <c r="F47" s="11">
        <v>34.520000000000003</v>
      </c>
      <c r="G47" s="12">
        <v>40.06</v>
      </c>
      <c r="H47" s="12">
        <v>44.41</v>
      </c>
      <c r="I47" s="12">
        <v>46.01</v>
      </c>
      <c r="J47" s="13">
        <v>42.23</v>
      </c>
    </row>
    <row r="48" spans="2:10" ht="57.75" customHeight="1">
      <c r="B48" s="14"/>
      <c r="C48" s="1176" t="s">
        <v>4</v>
      </c>
      <c r="D48" s="1176"/>
      <c r="E48" s="1177"/>
      <c r="F48" s="15">
        <v>4.0599999999999996</v>
      </c>
      <c r="G48" s="16">
        <v>4.34</v>
      </c>
      <c r="H48" s="16">
        <v>5.81</v>
      </c>
      <c r="I48" s="16">
        <v>5.67</v>
      </c>
      <c r="J48" s="17">
        <v>7.46</v>
      </c>
    </row>
    <row r="49" spans="2:10" ht="57.75" customHeight="1" thickBot="1">
      <c r="B49" s="18"/>
      <c r="C49" s="1178" t="s">
        <v>5</v>
      </c>
      <c r="D49" s="1178"/>
      <c r="E49" s="1179"/>
      <c r="F49" s="19" t="s">
        <v>557</v>
      </c>
      <c r="G49" s="20">
        <v>4.8899999999999997</v>
      </c>
      <c r="H49" s="20">
        <v>3.85</v>
      </c>
      <c r="I49" s="20" t="s">
        <v>558</v>
      </c>
      <c r="J49" s="21" t="s">
        <v>559</v>
      </c>
    </row>
    <row r="50" spans="2:10" ht="13.5" customHeight="1"/>
    <row r="51" spans="2:10" ht="13.5" hidden="1" customHeight="1"/>
    <row r="52" spans="2:10" ht="13.5" hidden="1" customHeight="1"/>
    <row r="53" spans="2:10" ht="13.5" hidden="1" customHeight="1"/>
  </sheetData>
  <sheetProtection algorithmName="SHA-512" hashValue="QI9P3tHklbyPfjMEQxs5m0CcgKVxSuiN2FGOsWzT2PyOoQoblrjQOgWmZYqP7vW9ZIBoW7Ezl3ob4ia9T6kEAQ==" saltValue="r5qhkBs0lIotN3xgDGWy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86" t="s">
        <v>560</v>
      </c>
      <c r="D34" s="1186"/>
      <c r="E34" s="1187"/>
      <c r="F34" s="32">
        <v>4.05</v>
      </c>
      <c r="G34" s="33">
        <v>4.34</v>
      </c>
      <c r="H34" s="33">
        <v>5.81</v>
      </c>
      <c r="I34" s="33">
        <v>5.66</v>
      </c>
      <c r="J34" s="34">
        <v>7.45</v>
      </c>
      <c r="K34" s="22"/>
      <c r="L34" s="22"/>
      <c r="M34" s="22"/>
      <c r="N34" s="22"/>
      <c r="O34" s="22"/>
      <c r="P34" s="22"/>
    </row>
    <row r="35" spans="1:16" ht="39" customHeight="1">
      <c r="A35" s="22"/>
      <c r="B35" s="35"/>
      <c r="C35" s="1180" t="s">
        <v>561</v>
      </c>
      <c r="D35" s="1181"/>
      <c r="E35" s="1182"/>
      <c r="F35" s="36">
        <v>5.76</v>
      </c>
      <c r="G35" s="37">
        <v>4.7699999999999996</v>
      </c>
      <c r="H35" s="37">
        <v>4.3600000000000003</v>
      </c>
      <c r="I35" s="37">
        <v>5.19</v>
      </c>
      <c r="J35" s="38">
        <v>6.28</v>
      </c>
      <c r="K35" s="22"/>
      <c r="L35" s="22"/>
      <c r="M35" s="22"/>
      <c r="N35" s="22"/>
      <c r="O35" s="22"/>
      <c r="P35" s="22"/>
    </row>
    <row r="36" spans="1:16" ht="39" customHeight="1">
      <c r="A36" s="22"/>
      <c r="B36" s="35"/>
      <c r="C36" s="1180" t="s">
        <v>562</v>
      </c>
      <c r="D36" s="1181"/>
      <c r="E36" s="1182"/>
      <c r="F36" s="36">
        <v>3.03</v>
      </c>
      <c r="G36" s="37">
        <v>2.6</v>
      </c>
      <c r="H36" s="37">
        <v>2.59</v>
      </c>
      <c r="I36" s="37">
        <v>3.73</v>
      </c>
      <c r="J36" s="38">
        <v>2.15</v>
      </c>
      <c r="K36" s="22"/>
      <c r="L36" s="22"/>
      <c r="M36" s="22"/>
      <c r="N36" s="22"/>
      <c r="O36" s="22"/>
      <c r="P36" s="22"/>
    </row>
    <row r="37" spans="1:16" ht="39" customHeight="1">
      <c r="A37" s="22"/>
      <c r="B37" s="35"/>
      <c r="C37" s="1180" t="s">
        <v>563</v>
      </c>
      <c r="D37" s="1181"/>
      <c r="E37" s="1182"/>
      <c r="F37" s="36" t="s">
        <v>511</v>
      </c>
      <c r="G37" s="37" t="s">
        <v>511</v>
      </c>
      <c r="H37" s="37" t="s">
        <v>511</v>
      </c>
      <c r="I37" s="37" t="s">
        <v>511</v>
      </c>
      <c r="J37" s="38">
        <v>1.23</v>
      </c>
      <c r="K37" s="22"/>
      <c r="L37" s="22"/>
      <c r="M37" s="22"/>
      <c r="N37" s="22"/>
      <c r="O37" s="22"/>
      <c r="P37" s="22"/>
    </row>
    <row r="38" spans="1:16" ht="39" customHeight="1">
      <c r="A38" s="22"/>
      <c r="B38" s="35"/>
      <c r="C38" s="1180" t="s">
        <v>564</v>
      </c>
      <c r="D38" s="1181"/>
      <c r="E38" s="1182"/>
      <c r="F38" s="36">
        <v>0.69</v>
      </c>
      <c r="G38" s="37">
        <v>0.41</v>
      </c>
      <c r="H38" s="37">
        <v>0.51</v>
      </c>
      <c r="I38" s="37">
        <v>0.59</v>
      </c>
      <c r="J38" s="38">
        <v>0.63</v>
      </c>
      <c r="K38" s="22"/>
      <c r="L38" s="22"/>
      <c r="M38" s="22"/>
      <c r="N38" s="22"/>
      <c r="O38" s="22"/>
      <c r="P38" s="22"/>
    </row>
    <row r="39" spans="1:16" ht="39" customHeight="1">
      <c r="A39" s="22"/>
      <c r="B39" s="35"/>
      <c r="C39" s="1180" t="s">
        <v>565</v>
      </c>
      <c r="D39" s="1181"/>
      <c r="E39" s="1182"/>
      <c r="F39" s="36">
        <v>0.18</v>
      </c>
      <c r="G39" s="37">
        <v>0.16</v>
      </c>
      <c r="H39" s="37">
        <v>0.43</v>
      </c>
      <c r="I39" s="37">
        <v>0.23</v>
      </c>
      <c r="J39" s="38">
        <v>0.16</v>
      </c>
      <c r="K39" s="22"/>
      <c r="L39" s="22"/>
      <c r="M39" s="22"/>
      <c r="N39" s="22"/>
      <c r="O39" s="22"/>
      <c r="P39" s="22"/>
    </row>
    <row r="40" spans="1:16" ht="39" customHeight="1">
      <c r="A40" s="22"/>
      <c r="B40" s="35"/>
      <c r="C40" s="1180" t="s">
        <v>566</v>
      </c>
      <c r="D40" s="1181"/>
      <c r="E40" s="1182"/>
      <c r="F40" s="36">
        <v>0.05</v>
      </c>
      <c r="G40" s="37">
        <v>0.06</v>
      </c>
      <c r="H40" s="37">
        <v>0.06</v>
      </c>
      <c r="I40" s="37">
        <v>0.05</v>
      </c>
      <c r="J40" s="38">
        <v>7.0000000000000007E-2</v>
      </c>
      <c r="K40" s="22"/>
      <c r="L40" s="22"/>
      <c r="M40" s="22"/>
      <c r="N40" s="22"/>
      <c r="O40" s="22"/>
      <c r="P40" s="22"/>
    </row>
    <row r="41" spans="1:16" ht="39" customHeight="1">
      <c r="A41" s="22"/>
      <c r="B41" s="35"/>
      <c r="C41" s="1180" t="s">
        <v>567</v>
      </c>
      <c r="D41" s="1181"/>
      <c r="E41" s="1182"/>
      <c r="F41" s="36">
        <v>0.03</v>
      </c>
      <c r="G41" s="37">
        <v>0.02</v>
      </c>
      <c r="H41" s="37">
        <v>0.03</v>
      </c>
      <c r="I41" s="37">
        <v>0.01</v>
      </c>
      <c r="J41" s="38">
        <v>0.01</v>
      </c>
      <c r="K41" s="22"/>
      <c r="L41" s="22"/>
      <c r="M41" s="22"/>
      <c r="N41" s="22"/>
      <c r="O41" s="22"/>
      <c r="P41" s="22"/>
    </row>
    <row r="42" spans="1:16" ht="39" customHeight="1">
      <c r="A42" s="22"/>
      <c r="B42" s="39"/>
      <c r="C42" s="1180" t="s">
        <v>568</v>
      </c>
      <c r="D42" s="1181"/>
      <c r="E42" s="1182"/>
      <c r="F42" s="36" t="s">
        <v>511</v>
      </c>
      <c r="G42" s="37" t="s">
        <v>511</v>
      </c>
      <c r="H42" s="37" t="s">
        <v>511</v>
      </c>
      <c r="I42" s="37" t="s">
        <v>511</v>
      </c>
      <c r="J42" s="38" t="s">
        <v>511</v>
      </c>
      <c r="K42" s="22"/>
      <c r="L42" s="22"/>
      <c r="M42" s="22"/>
      <c r="N42" s="22"/>
      <c r="O42" s="22"/>
      <c r="P42" s="22"/>
    </row>
    <row r="43" spans="1:16" ht="39" customHeight="1" thickBot="1">
      <c r="A43" s="22"/>
      <c r="B43" s="40"/>
      <c r="C43" s="1183" t="s">
        <v>569</v>
      </c>
      <c r="D43" s="1184"/>
      <c r="E43" s="1185"/>
      <c r="F43" s="41">
        <v>0.46</v>
      </c>
      <c r="G43" s="42">
        <v>0.65</v>
      </c>
      <c r="H43" s="42">
        <v>0.61</v>
      </c>
      <c r="I43" s="42">
        <v>1.19</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3iXv/+bnzA0sB7OkgGMXjpFwnzqnx2brfLvuoGdcaJ2Z1xBkWQFsHRAgqyvHW/2POEnv+Q1Aubl9EKzca+VQg==" saltValue="nd0dtupEThvQ4ZHULodt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4"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196" t="s">
        <v>11</v>
      </c>
      <c r="C45" s="1197"/>
      <c r="D45" s="58"/>
      <c r="E45" s="1202" t="s">
        <v>12</v>
      </c>
      <c r="F45" s="1202"/>
      <c r="G45" s="1202"/>
      <c r="H45" s="1202"/>
      <c r="I45" s="1202"/>
      <c r="J45" s="1203"/>
      <c r="K45" s="59">
        <v>1287</v>
      </c>
      <c r="L45" s="60">
        <v>1209</v>
      </c>
      <c r="M45" s="60">
        <v>1183</v>
      </c>
      <c r="N45" s="60">
        <v>1103</v>
      </c>
      <c r="O45" s="61">
        <v>1091</v>
      </c>
      <c r="P45" s="48"/>
      <c r="Q45" s="48"/>
      <c r="R45" s="48"/>
      <c r="S45" s="48"/>
      <c r="T45" s="48"/>
      <c r="U45" s="48"/>
    </row>
    <row r="46" spans="1:21" ht="30.75" customHeight="1">
      <c r="A46" s="48"/>
      <c r="B46" s="1198"/>
      <c r="C46" s="1199"/>
      <c r="D46" s="62"/>
      <c r="E46" s="1190" t="s">
        <v>13</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c r="A47" s="48"/>
      <c r="B47" s="1198"/>
      <c r="C47" s="1199"/>
      <c r="D47" s="62"/>
      <c r="E47" s="1190" t="s">
        <v>14</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c r="A48" s="48"/>
      <c r="B48" s="1198"/>
      <c r="C48" s="1199"/>
      <c r="D48" s="62"/>
      <c r="E48" s="1190" t="s">
        <v>15</v>
      </c>
      <c r="F48" s="1190"/>
      <c r="G48" s="1190"/>
      <c r="H48" s="1190"/>
      <c r="I48" s="1190"/>
      <c r="J48" s="1191"/>
      <c r="K48" s="63">
        <v>327</v>
      </c>
      <c r="L48" s="64">
        <v>317</v>
      </c>
      <c r="M48" s="64">
        <v>308</v>
      </c>
      <c r="N48" s="64">
        <v>322</v>
      </c>
      <c r="O48" s="65">
        <v>363</v>
      </c>
      <c r="P48" s="48"/>
      <c r="Q48" s="48"/>
      <c r="R48" s="48"/>
      <c r="S48" s="48"/>
      <c r="T48" s="48"/>
      <c r="U48" s="48"/>
    </row>
    <row r="49" spans="1:21" ht="30.75" customHeight="1">
      <c r="A49" s="48"/>
      <c r="B49" s="1198"/>
      <c r="C49" s="1199"/>
      <c r="D49" s="62"/>
      <c r="E49" s="1190" t="s">
        <v>16</v>
      </c>
      <c r="F49" s="1190"/>
      <c r="G49" s="1190"/>
      <c r="H49" s="1190"/>
      <c r="I49" s="1190"/>
      <c r="J49" s="1191"/>
      <c r="K49" s="63">
        <v>12</v>
      </c>
      <c r="L49" s="64">
        <v>5</v>
      </c>
      <c r="M49" s="64">
        <v>5</v>
      </c>
      <c r="N49" s="64">
        <v>15</v>
      </c>
      <c r="O49" s="65">
        <v>15</v>
      </c>
      <c r="P49" s="48"/>
      <c r="Q49" s="48"/>
      <c r="R49" s="48"/>
      <c r="S49" s="48"/>
      <c r="T49" s="48"/>
      <c r="U49" s="48"/>
    </row>
    <row r="50" spans="1:21" ht="30.75" customHeight="1">
      <c r="A50" s="48"/>
      <c r="B50" s="1198"/>
      <c r="C50" s="1199"/>
      <c r="D50" s="62"/>
      <c r="E50" s="1190" t="s">
        <v>17</v>
      </c>
      <c r="F50" s="1190"/>
      <c r="G50" s="1190"/>
      <c r="H50" s="1190"/>
      <c r="I50" s="1190"/>
      <c r="J50" s="1191"/>
      <c r="K50" s="63">
        <v>11</v>
      </c>
      <c r="L50" s="64">
        <v>29</v>
      </c>
      <c r="M50" s="64">
        <v>30</v>
      </c>
      <c r="N50" s="64">
        <v>26</v>
      </c>
      <c r="O50" s="65">
        <v>25</v>
      </c>
      <c r="P50" s="48"/>
      <c r="Q50" s="48"/>
      <c r="R50" s="48"/>
      <c r="S50" s="48"/>
      <c r="T50" s="48"/>
      <c r="U50" s="48"/>
    </row>
    <row r="51" spans="1:21" ht="30.75" customHeight="1">
      <c r="A51" s="48"/>
      <c r="B51" s="1200"/>
      <c r="C51" s="1201"/>
      <c r="D51" s="66"/>
      <c r="E51" s="1190" t="s">
        <v>18</v>
      </c>
      <c r="F51" s="1190"/>
      <c r="G51" s="1190"/>
      <c r="H51" s="1190"/>
      <c r="I51" s="1190"/>
      <c r="J51" s="1191"/>
      <c r="K51" s="63" t="s">
        <v>511</v>
      </c>
      <c r="L51" s="64" t="s">
        <v>511</v>
      </c>
      <c r="M51" s="64" t="s">
        <v>511</v>
      </c>
      <c r="N51" s="64" t="s">
        <v>511</v>
      </c>
      <c r="O51" s="65" t="s">
        <v>511</v>
      </c>
      <c r="P51" s="48"/>
      <c r="Q51" s="48"/>
      <c r="R51" s="48"/>
      <c r="S51" s="48"/>
      <c r="T51" s="48"/>
      <c r="U51" s="48"/>
    </row>
    <row r="52" spans="1:21" ht="30.75" customHeight="1">
      <c r="A52" s="48"/>
      <c r="B52" s="1188" t="s">
        <v>19</v>
      </c>
      <c r="C52" s="1189"/>
      <c r="D52" s="66"/>
      <c r="E52" s="1190" t="s">
        <v>20</v>
      </c>
      <c r="F52" s="1190"/>
      <c r="G52" s="1190"/>
      <c r="H52" s="1190"/>
      <c r="I52" s="1190"/>
      <c r="J52" s="1191"/>
      <c r="K52" s="63">
        <v>842</v>
      </c>
      <c r="L52" s="64">
        <v>836</v>
      </c>
      <c r="M52" s="64">
        <v>816</v>
      </c>
      <c r="N52" s="64">
        <v>802</v>
      </c>
      <c r="O52" s="65">
        <v>826</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795</v>
      </c>
      <c r="L53" s="69">
        <v>724</v>
      </c>
      <c r="M53" s="69">
        <v>710</v>
      </c>
      <c r="N53" s="69">
        <v>664</v>
      </c>
      <c r="O53" s="70">
        <v>668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wpxXramcJNL4jHXa/Lt29rKdaOqD7prJ/gpcUIzj9bdNjZrOXaEdNRoPy8NuKFF471RHIHIk5yMM+lXmM1niQ==" saltValue="wr5j9d7PO+/IuN/jfyLY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4"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04" t="s">
        <v>24</v>
      </c>
      <c r="C41" s="1205"/>
      <c r="D41" s="81"/>
      <c r="E41" s="1210" t="s">
        <v>25</v>
      </c>
      <c r="F41" s="1210"/>
      <c r="G41" s="1210"/>
      <c r="H41" s="1211"/>
      <c r="I41" s="82">
        <v>9729</v>
      </c>
      <c r="J41" s="83">
        <v>9182</v>
      </c>
      <c r="K41" s="83">
        <v>8732</v>
      </c>
      <c r="L41" s="83">
        <v>8179</v>
      </c>
      <c r="M41" s="84">
        <v>7655</v>
      </c>
    </row>
    <row r="42" spans="2:13" ht="27.75" customHeight="1">
      <c r="B42" s="1206"/>
      <c r="C42" s="1207"/>
      <c r="D42" s="85"/>
      <c r="E42" s="1212" t="s">
        <v>26</v>
      </c>
      <c r="F42" s="1212"/>
      <c r="G42" s="1212"/>
      <c r="H42" s="1213"/>
      <c r="I42" s="86">
        <v>56</v>
      </c>
      <c r="J42" s="87">
        <v>49</v>
      </c>
      <c r="K42" s="87">
        <v>40</v>
      </c>
      <c r="L42" s="87">
        <v>39</v>
      </c>
      <c r="M42" s="88">
        <v>35</v>
      </c>
    </row>
    <row r="43" spans="2:13" ht="27.75" customHeight="1">
      <c r="B43" s="1206"/>
      <c r="C43" s="1207"/>
      <c r="D43" s="85"/>
      <c r="E43" s="1212" t="s">
        <v>27</v>
      </c>
      <c r="F43" s="1212"/>
      <c r="G43" s="1212"/>
      <c r="H43" s="1213"/>
      <c r="I43" s="86">
        <v>4112</v>
      </c>
      <c r="J43" s="87">
        <v>3803</v>
      </c>
      <c r="K43" s="87">
        <v>4548</v>
      </c>
      <c r="L43" s="87">
        <v>4598</v>
      </c>
      <c r="M43" s="88">
        <v>4517</v>
      </c>
    </row>
    <row r="44" spans="2:13" ht="27.75" customHeight="1">
      <c r="B44" s="1206"/>
      <c r="C44" s="1207"/>
      <c r="D44" s="85"/>
      <c r="E44" s="1212" t="s">
        <v>28</v>
      </c>
      <c r="F44" s="1212"/>
      <c r="G44" s="1212"/>
      <c r="H44" s="1213"/>
      <c r="I44" s="86">
        <v>197</v>
      </c>
      <c r="J44" s="87">
        <v>177</v>
      </c>
      <c r="K44" s="87">
        <v>272</v>
      </c>
      <c r="L44" s="87">
        <v>253</v>
      </c>
      <c r="M44" s="88">
        <v>228</v>
      </c>
    </row>
    <row r="45" spans="2:13" ht="27.75" customHeight="1">
      <c r="B45" s="1206"/>
      <c r="C45" s="1207"/>
      <c r="D45" s="85"/>
      <c r="E45" s="1212" t="s">
        <v>29</v>
      </c>
      <c r="F45" s="1212"/>
      <c r="G45" s="1212"/>
      <c r="H45" s="1213"/>
      <c r="I45" s="86">
        <v>1752</v>
      </c>
      <c r="J45" s="87">
        <v>1668</v>
      </c>
      <c r="K45" s="87">
        <v>1516</v>
      </c>
      <c r="L45" s="87">
        <v>1555</v>
      </c>
      <c r="M45" s="88">
        <v>1507</v>
      </c>
    </row>
    <row r="46" spans="2:13" ht="27.75" customHeight="1">
      <c r="B46" s="1206"/>
      <c r="C46" s="1207"/>
      <c r="D46" s="89"/>
      <c r="E46" s="1212" t="s">
        <v>30</v>
      </c>
      <c r="F46" s="1212"/>
      <c r="G46" s="1212"/>
      <c r="H46" s="1213"/>
      <c r="I46" s="86">
        <v>82</v>
      </c>
      <c r="J46" s="87">
        <v>4</v>
      </c>
      <c r="K46" s="87" t="s">
        <v>511</v>
      </c>
      <c r="L46" s="87" t="s">
        <v>511</v>
      </c>
      <c r="M46" s="88" t="s">
        <v>511</v>
      </c>
    </row>
    <row r="47" spans="2:13" ht="27.75" customHeight="1">
      <c r="B47" s="1206"/>
      <c r="C47" s="1207"/>
      <c r="D47" s="90"/>
      <c r="E47" s="1214" t="s">
        <v>31</v>
      </c>
      <c r="F47" s="1215"/>
      <c r="G47" s="1215"/>
      <c r="H47" s="1216"/>
      <c r="I47" s="86" t="s">
        <v>511</v>
      </c>
      <c r="J47" s="87" t="s">
        <v>511</v>
      </c>
      <c r="K47" s="87" t="s">
        <v>511</v>
      </c>
      <c r="L47" s="87" t="s">
        <v>511</v>
      </c>
      <c r="M47" s="88" t="s">
        <v>511</v>
      </c>
    </row>
    <row r="48" spans="2:13" ht="27.75" customHeight="1">
      <c r="B48" s="1206"/>
      <c r="C48" s="1207"/>
      <c r="D48" s="85"/>
      <c r="E48" s="1212" t="s">
        <v>32</v>
      </c>
      <c r="F48" s="1212"/>
      <c r="G48" s="1212"/>
      <c r="H48" s="1213"/>
      <c r="I48" s="86" t="s">
        <v>511</v>
      </c>
      <c r="J48" s="87" t="s">
        <v>511</v>
      </c>
      <c r="K48" s="87" t="s">
        <v>511</v>
      </c>
      <c r="L48" s="87" t="s">
        <v>511</v>
      </c>
      <c r="M48" s="88" t="s">
        <v>511</v>
      </c>
    </row>
    <row r="49" spans="2:13" ht="27.75" customHeight="1">
      <c r="B49" s="1208"/>
      <c r="C49" s="1209"/>
      <c r="D49" s="85"/>
      <c r="E49" s="1212" t="s">
        <v>33</v>
      </c>
      <c r="F49" s="1212"/>
      <c r="G49" s="1212"/>
      <c r="H49" s="1213"/>
      <c r="I49" s="86" t="s">
        <v>511</v>
      </c>
      <c r="J49" s="87" t="s">
        <v>511</v>
      </c>
      <c r="K49" s="87" t="s">
        <v>511</v>
      </c>
      <c r="L49" s="87" t="s">
        <v>511</v>
      </c>
      <c r="M49" s="88" t="s">
        <v>511</v>
      </c>
    </row>
    <row r="50" spans="2:13" ht="27.75" customHeight="1">
      <c r="B50" s="1217" t="s">
        <v>34</v>
      </c>
      <c r="C50" s="1218"/>
      <c r="D50" s="91"/>
      <c r="E50" s="1212" t="s">
        <v>35</v>
      </c>
      <c r="F50" s="1212"/>
      <c r="G50" s="1212"/>
      <c r="H50" s="1213"/>
      <c r="I50" s="86">
        <v>2633</v>
      </c>
      <c r="J50" s="87">
        <v>2858</v>
      </c>
      <c r="K50" s="87">
        <v>3461</v>
      </c>
      <c r="L50" s="87">
        <v>3767</v>
      </c>
      <c r="M50" s="88">
        <v>3744</v>
      </c>
    </row>
    <row r="51" spans="2:13" ht="27.75" customHeight="1">
      <c r="B51" s="1206"/>
      <c r="C51" s="1207"/>
      <c r="D51" s="85"/>
      <c r="E51" s="1212" t="s">
        <v>36</v>
      </c>
      <c r="F51" s="1212"/>
      <c r="G51" s="1212"/>
      <c r="H51" s="1213"/>
      <c r="I51" s="86" t="s">
        <v>511</v>
      </c>
      <c r="J51" s="87" t="s">
        <v>511</v>
      </c>
      <c r="K51" s="87" t="s">
        <v>511</v>
      </c>
      <c r="L51" s="87" t="s">
        <v>511</v>
      </c>
      <c r="M51" s="88" t="s">
        <v>511</v>
      </c>
    </row>
    <row r="52" spans="2:13" ht="27.75" customHeight="1">
      <c r="B52" s="1208"/>
      <c r="C52" s="1209"/>
      <c r="D52" s="85"/>
      <c r="E52" s="1212" t="s">
        <v>37</v>
      </c>
      <c r="F52" s="1212"/>
      <c r="G52" s="1212"/>
      <c r="H52" s="1213"/>
      <c r="I52" s="86">
        <v>9890</v>
      </c>
      <c r="J52" s="87">
        <v>9823</v>
      </c>
      <c r="K52" s="87">
        <v>9771</v>
      </c>
      <c r="L52" s="87">
        <v>9501</v>
      </c>
      <c r="M52" s="88">
        <v>9173</v>
      </c>
    </row>
    <row r="53" spans="2:13" ht="27.75" customHeight="1" thickBot="1">
      <c r="B53" s="1219" t="s">
        <v>38</v>
      </c>
      <c r="C53" s="1220"/>
      <c r="D53" s="92"/>
      <c r="E53" s="1221" t="s">
        <v>39</v>
      </c>
      <c r="F53" s="1221"/>
      <c r="G53" s="1221"/>
      <c r="H53" s="1222"/>
      <c r="I53" s="93">
        <v>3404</v>
      </c>
      <c r="J53" s="94">
        <v>2203</v>
      </c>
      <c r="K53" s="94">
        <v>1876</v>
      </c>
      <c r="L53" s="94">
        <v>1356</v>
      </c>
      <c r="M53" s="95">
        <v>1025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QKkXArhdDiUjH4RXXM1UEBO3DTzLiqIbut7bciiXt7sgVSPmq5L+Lvf86jmPldSoWYKEx1+1NRZr9A4YExGw==" saltValue="fe6yWdvW2na6OMJgw5Oj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46"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31" t="s">
        <v>42</v>
      </c>
      <c r="D55" s="1231"/>
      <c r="E55" s="1232"/>
      <c r="F55" s="107">
        <v>2314</v>
      </c>
      <c r="G55" s="107">
        <v>2382</v>
      </c>
      <c r="H55" s="108">
        <v>2235</v>
      </c>
    </row>
    <row r="56" spans="2:8" ht="52.5" customHeight="1">
      <c r="B56" s="109"/>
      <c r="C56" s="1233" t="s">
        <v>43</v>
      </c>
      <c r="D56" s="1233"/>
      <c r="E56" s="1234"/>
      <c r="F56" s="110">
        <v>230</v>
      </c>
      <c r="G56" s="110">
        <v>277</v>
      </c>
      <c r="H56" s="111">
        <v>315</v>
      </c>
    </row>
    <row r="57" spans="2:8" ht="53.25" customHeight="1">
      <c r="B57" s="109"/>
      <c r="C57" s="1235" t="s">
        <v>44</v>
      </c>
      <c r="D57" s="1235"/>
      <c r="E57" s="1236"/>
      <c r="F57" s="112">
        <v>639</v>
      </c>
      <c r="G57" s="112">
        <v>770</v>
      </c>
      <c r="H57" s="113">
        <v>713</v>
      </c>
    </row>
    <row r="58" spans="2:8" ht="45.75" customHeight="1">
      <c r="B58" s="114"/>
      <c r="C58" s="1223" t="s">
        <v>576</v>
      </c>
      <c r="D58" s="1224"/>
      <c r="E58" s="1225"/>
      <c r="F58" s="115">
        <v>350</v>
      </c>
      <c r="G58" s="115">
        <v>503</v>
      </c>
      <c r="H58" s="116">
        <v>546</v>
      </c>
    </row>
    <row r="59" spans="2:8" ht="45.75" customHeight="1">
      <c r="B59" s="114"/>
      <c r="C59" s="1223" t="s">
        <v>577</v>
      </c>
      <c r="D59" s="1224"/>
      <c r="E59" s="1225"/>
      <c r="F59" s="115">
        <v>55</v>
      </c>
      <c r="G59" s="115">
        <v>54</v>
      </c>
      <c r="H59" s="116">
        <v>53</v>
      </c>
    </row>
    <row r="60" spans="2:8" ht="45.75" customHeight="1">
      <c r="B60" s="114"/>
      <c r="C60" s="1223" t="s">
        <v>580</v>
      </c>
      <c r="D60" s="1224"/>
      <c r="E60" s="1225"/>
      <c r="F60" s="115">
        <v>42</v>
      </c>
      <c r="G60" s="115">
        <v>42</v>
      </c>
      <c r="H60" s="116">
        <v>42</v>
      </c>
    </row>
    <row r="61" spans="2:8" ht="45.75" customHeight="1">
      <c r="B61" s="114"/>
      <c r="C61" s="1223" t="s">
        <v>578</v>
      </c>
      <c r="D61" s="1224"/>
      <c r="E61" s="1225"/>
      <c r="F61" s="115">
        <v>22</v>
      </c>
      <c r="G61" s="115">
        <v>22</v>
      </c>
      <c r="H61" s="116">
        <v>22</v>
      </c>
    </row>
    <row r="62" spans="2:8" ht="45.75" customHeight="1" thickBot="1">
      <c r="B62" s="117"/>
      <c r="C62" s="1226" t="s">
        <v>579</v>
      </c>
      <c r="D62" s="1227"/>
      <c r="E62" s="1228"/>
      <c r="F62" s="118">
        <v>8</v>
      </c>
      <c r="G62" s="118">
        <v>14</v>
      </c>
      <c r="H62" s="119">
        <v>20</v>
      </c>
    </row>
    <row r="63" spans="2:8" ht="52.5" customHeight="1" thickBot="1">
      <c r="B63" s="120"/>
      <c r="C63" s="1229" t="s">
        <v>45</v>
      </c>
      <c r="D63" s="1229"/>
      <c r="E63" s="1230"/>
      <c r="F63" s="121">
        <v>3183</v>
      </c>
      <c r="G63" s="121">
        <v>3429</v>
      </c>
      <c r="H63" s="122">
        <v>3263</v>
      </c>
    </row>
    <row r="64" spans="2:8" ht="15" customHeight="1"/>
    <row r="65" ht="0" hidden="1" customHeight="1"/>
    <row r="66" ht="0" hidden="1" customHeight="1"/>
  </sheetData>
  <sheetProtection algorithmName="SHA-512" hashValue="wPPjvZ4NrJ//UGW48byGqACR0p6FbuS/TtaR09JM9rPWMRxDxEblJ5D//iGh9PFxF/+fLY0Fsz51on+Fs/x81w==" saltValue="xCL0DoM104aciHnTCXmL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79354</v>
      </c>
      <c r="E3" s="141"/>
      <c r="F3" s="142">
        <v>118124</v>
      </c>
      <c r="G3" s="143"/>
      <c r="H3" s="144"/>
    </row>
    <row r="4" spans="1:8">
      <c r="A4" s="145"/>
      <c r="B4" s="146"/>
      <c r="C4" s="147"/>
      <c r="D4" s="148">
        <v>28556</v>
      </c>
      <c r="E4" s="149"/>
      <c r="F4" s="150">
        <v>54614</v>
      </c>
      <c r="G4" s="151"/>
      <c r="H4" s="152"/>
    </row>
    <row r="5" spans="1:8">
      <c r="A5" s="133" t="s">
        <v>544</v>
      </c>
      <c r="B5" s="138"/>
      <c r="C5" s="139"/>
      <c r="D5" s="140">
        <v>74114</v>
      </c>
      <c r="E5" s="141"/>
      <c r="F5" s="142">
        <v>101693</v>
      </c>
      <c r="G5" s="143"/>
      <c r="H5" s="144"/>
    </row>
    <row r="6" spans="1:8">
      <c r="A6" s="145"/>
      <c r="B6" s="146"/>
      <c r="C6" s="147"/>
      <c r="D6" s="148">
        <v>24380</v>
      </c>
      <c r="E6" s="149"/>
      <c r="F6" s="150">
        <v>51066</v>
      </c>
      <c r="G6" s="151"/>
      <c r="H6" s="152"/>
    </row>
    <row r="7" spans="1:8">
      <c r="A7" s="133" t="s">
        <v>545</v>
      </c>
      <c r="B7" s="138"/>
      <c r="C7" s="139"/>
      <c r="D7" s="140">
        <v>57701</v>
      </c>
      <c r="E7" s="141"/>
      <c r="F7" s="142">
        <v>96635</v>
      </c>
      <c r="G7" s="143"/>
      <c r="H7" s="144"/>
    </row>
    <row r="8" spans="1:8">
      <c r="A8" s="145"/>
      <c r="B8" s="146"/>
      <c r="C8" s="147"/>
      <c r="D8" s="148">
        <v>19278</v>
      </c>
      <c r="E8" s="149"/>
      <c r="F8" s="150">
        <v>44408</v>
      </c>
      <c r="G8" s="151"/>
      <c r="H8" s="152"/>
    </row>
    <row r="9" spans="1:8">
      <c r="A9" s="133" t="s">
        <v>546</v>
      </c>
      <c r="B9" s="138"/>
      <c r="C9" s="139"/>
      <c r="D9" s="140">
        <v>34703</v>
      </c>
      <c r="E9" s="141"/>
      <c r="F9" s="142">
        <v>115123</v>
      </c>
      <c r="G9" s="143"/>
      <c r="H9" s="144"/>
    </row>
    <row r="10" spans="1:8">
      <c r="A10" s="145"/>
      <c r="B10" s="146"/>
      <c r="C10" s="147"/>
      <c r="D10" s="148">
        <v>17227</v>
      </c>
      <c r="E10" s="149"/>
      <c r="F10" s="150">
        <v>46026</v>
      </c>
      <c r="G10" s="151"/>
      <c r="H10" s="152"/>
    </row>
    <row r="11" spans="1:8">
      <c r="A11" s="133" t="s">
        <v>547</v>
      </c>
      <c r="B11" s="138"/>
      <c r="C11" s="139"/>
      <c r="D11" s="140">
        <v>57738</v>
      </c>
      <c r="E11" s="141"/>
      <c r="F11" s="142">
        <v>98899</v>
      </c>
      <c r="G11" s="143"/>
      <c r="H11" s="144"/>
    </row>
    <row r="12" spans="1:8">
      <c r="A12" s="145"/>
      <c r="B12" s="146"/>
      <c r="C12" s="153"/>
      <c r="D12" s="148">
        <v>17229</v>
      </c>
      <c r="E12" s="149"/>
      <c r="F12" s="150">
        <v>43734</v>
      </c>
      <c r="G12" s="151"/>
      <c r="H12" s="152"/>
    </row>
    <row r="13" spans="1:8">
      <c r="A13" s="133"/>
      <c r="B13" s="138"/>
      <c r="C13" s="154"/>
      <c r="D13" s="155">
        <v>60722</v>
      </c>
      <c r="E13" s="156"/>
      <c r="F13" s="157">
        <v>106095</v>
      </c>
      <c r="G13" s="158"/>
      <c r="H13" s="144"/>
    </row>
    <row r="14" spans="1:8">
      <c r="A14" s="145"/>
      <c r="B14" s="146"/>
      <c r="C14" s="147"/>
      <c r="D14" s="148">
        <v>21334</v>
      </c>
      <c r="E14" s="149"/>
      <c r="F14" s="150">
        <v>47970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4.0599999999999996</v>
      </c>
      <c r="C19" s="159">
        <f>ROUND(VALUE(SUBSTITUTE(実質収支比率等に係る経年分析!G$48,"▲","-")),2)</f>
        <v>4.34</v>
      </c>
      <c r="D19" s="159">
        <f>ROUND(VALUE(SUBSTITUTE(実質収支比率等に係る経年分析!H$48,"▲","-")),2)</f>
        <v>5.81</v>
      </c>
      <c r="E19" s="159">
        <f>ROUND(VALUE(SUBSTITUTE(実質収支比率等に係る経年分析!I$48,"▲","-")),2)</f>
        <v>5.67</v>
      </c>
      <c r="F19" s="159">
        <f>ROUND(VALUE(SUBSTITUTE(実質収支比率等に係る経年分析!J$48,"▲","-")),2)</f>
        <v>7.46</v>
      </c>
    </row>
    <row r="20" spans="1:11">
      <c r="A20" s="159" t="s">
        <v>49</v>
      </c>
      <c r="B20" s="159">
        <f>ROUND(VALUE(SUBSTITUTE(実質収支比率等に係る経年分析!F$47,"▲","-")),2)</f>
        <v>34.520000000000003</v>
      </c>
      <c r="C20" s="159">
        <f>ROUND(VALUE(SUBSTITUTE(実質収支比率等に係る経年分析!G$47,"▲","-")),2)</f>
        <v>40.06</v>
      </c>
      <c r="D20" s="159">
        <f>ROUND(VALUE(SUBSTITUTE(実質収支比率等に係る経年分析!H$47,"▲","-")),2)</f>
        <v>44.41</v>
      </c>
      <c r="E20" s="159">
        <f>ROUND(VALUE(SUBSTITUTE(実質収支比率等に係る経年分析!I$47,"▲","-")),2)</f>
        <v>46.01</v>
      </c>
      <c r="F20" s="159">
        <f>ROUND(VALUE(SUBSTITUTE(実質収支比率等に係る経年分析!J$47,"▲","-")),2)</f>
        <v>42.23</v>
      </c>
    </row>
    <row r="21" spans="1:11">
      <c r="A21" s="159" t="s">
        <v>50</v>
      </c>
      <c r="B21" s="159">
        <f>IF(ISNUMBER(VALUE(SUBSTITUTE(実質収支比率等に係る経年分析!F$49,"▲","-"))),ROUND(VALUE(SUBSTITUTE(実質収支比率等に係る経年分析!F$49,"▲","-")),2),NA())</f>
        <v>-9.89</v>
      </c>
      <c r="C21" s="159">
        <f>IF(ISNUMBER(VALUE(SUBSTITUTE(実質収支比率等に係る経年分析!G$49,"▲","-"))),ROUND(VALUE(SUBSTITUTE(実質収支比率等に係る経年分析!G$49,"▲","-")),2),NA())</f>
        <v>4.8899999999999997</v>
      </c>
      <c r="D21" s="159">
        <f>IF(ISNUMBER(VALUE(SUBSTITUTE(実質収支比率等に係る経年分析!H$49,"▲","-"))),ROUND(VALUE(SUBSTITUTE(実質収支比率等に係る経年分析!H$49,"▲","-")),2),NA())</f>
        <v>3.85</v>
      </c>
      <c r="E21" s="159">
        <f>IF(ISNUMBER(VALUE(SUBSTITUTE(実質収支比率等に係る経年分析!I$49,"▲","-"))),ROUND(VALUE(SUBSTITUTE(実質収支比率等に係る経年分析!I$49,"▲","-")),2),NA())</f>
        <v>-1.96</v>
      </c>
      <c r="F21" s="159">
        <f>IF(ISNUMBER(VALUE(SUBSTITUTE(実質収支比率等に係る経年分析!J$49,"▲","-"))),ROUND(VALUE(SUBSTITUTE(実質収支比率等に係る経年分析!J$49,"▲","-")),2),NA())</f>
        <v>-3.7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0.65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0.61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1.19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訪問看護ステーション事業特別会計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国民健康保険診療施設特別会計（歯科勘定）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c r="A31" s="160" t="str">
        <f>IF(連結実質赤字比率に係る赤字・黒字の構成分析!C$39="",NA(),連結実質赤字比率に係る赤字・黒字の構成分析!C$39)</f>
        <v>国民健康保険診療施設特別会計（医科勘定）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介護保険特別会計（介護保険事業勘定）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0.63</v>
      </c>
    </row>
    <row r="33" spans="1:16">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#VALUE!</v>
      </c>
      <c r="I33" s="160" t="e">
        <f>IF(ROUND(VALUE(SUBSTITUTE(連結実質赤字比率に係る赤字・黒字の構成分析!I$37,"▲", "-")), 2) &gt;= 0, ABS(ROUND(VALUE(SUBSTITUTE(連結実質赤字比率に係る赤字・黒字の構成分析!I$37,"▲", "-")), 2)), NA())</f>
        <v>#VALUE!</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1.23</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2.59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2.15</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5.76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4.7699999999999996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4.3600000000000003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5.19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6.28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5.81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5.66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7.45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842</v>
      </c>
      <c r="E42" s="161"/>
      <c r="F42" s="161"/>
      <c r="G42" s="161">
        <f>'実質公債費比率（分子）の構造'!L$52</f>
        <v>836</v>
      </c>
      <c r="H42" s="161"/>
      <c r="I42" s="161"/>
      <c r="J42" s="161">
        <f>'実質公債費比率（分子）の構造'!M$52</f>
        <v>816</v>
      </c>
      <c r="K42" s="161"/>
      <c r="L42" s="161"/>
      <c r="M42" s="161">
        <f>'実質公債費比率（分子）の構造'!N$52</f>
        <v>802</v>
      </c>
      <c r="N42" s="161"/>
      <c r="O42" s="161"/>
      <c r="P42" s="161">
        <f>'実質公債費比率（分子）の構造'!O$52</f>
        <v>826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11</v>
      </c>
      <c r="C44" s="161"/>
      <c r="D44" s="161"/>
      <c r="E44" s="161">
        <f>'実質公債費比率（分子）の構造'!L$50</f>
        <v>29</v>
      </c>
      <c r="F44" s="161"/>
      <c r="G44" s="161"/>
      <c r="H44" s="161">
        <f>'実質公債費比率（分子）の構造'!M$50</f>
        <v>30</v>
      </c>
      <c r="I44" s="161"/>
      <c r="J44" s="161"/>
      <c r="K44" s="161">
        <f>'実質公債費比率（分子）の構造'!N$50</f>
        <v>26</v>
      </c>
      <c r="L44" s="161"/>
      <c r="M44" s="161"/>
      <c r="N44" s="161">
        <f>'実質公債費比率（分子）の構造'!O$50</f>
        <v>25</v>
      </c>
      <c r="O44" s="161"/>
      <c r="P44" s="161"/>
    </row>
    <row r="45" spans="1:16">
      <c r="A45" s="161" t="s">
        <v>60</v>
      </c>
      <c r="B45" s="161">
        <f>'実質公債費比率（分子）の構造'!K$49</f>
        <v>12</v>
      </c>
      <c r="C45" s="161"/>
      <c r="D45" s="161"/>
      <c r="E45" s="161">
        <f>'実質公債費比率（分子）の構造'!L$49</f>
        <v>5</v>
      </c>
      <c r="F45" s="161"/>
      <c r="G45" s="161"/>
      <c r="H45" s="161">
        <f>'実質公債費比率（分子）の構造'!M$49</f>
        <v>5</v>
      </c>
      <c r="I45" s="161"/>
      <c r="J45" s="161"/>
      <c r="K45" s="161">
        <f>'実質公債費比率（分子）の構造'!N$49</f>
        <v>15</v>
      </c>
      <c r="L45" s="161"/>
      <c r="M45" s="161"/>
      <c r="N45" s="161">
        <f>'実質公債費比率（分子）の構造'!O$49</f>
        <v>15</v>
      </c>
      <c r="O45" s="161"/>
      <c r="P45" s="161"/>
    </row>
    <row r="46" spans="1:16">
      <c r="A46" s="161" t="s">
        <v>61</v>
      </c>
      <c r="B46" s="161">
        <f>'実質公債費比率（分子）の構造'!K$48</f>
        <v>327</v>
      </c>
      <c r="C46" s="161"/>
      <c r="D46" s="161"/>
      <c r="E46" s="161">
        <f>'実質公債費比率（分子）の構造'!L$48</f>
        <v>317</v>
      </c>
      <c r="F46" s="161"/>
      <c r="G46" s="161"/>
      <c r="H46" s="161">
        <f>'実質公債費比率（分子）の構造'!M$48</f>
        <v>308</v>
      </c>
      <c r="I46" s="161"/>
      <c r="J46" s="161"/>
      <c r="K46" s="161">
        <f>'実質公債費比率（分子）の構造'!N$48</f>
        <v>322</v>
      </c>
      <c r="L46" s="161"/>
      <c r="M46" s="161"/>
      <c r="N46" s="161">
        <f>'実質公債費比率（分子）の構造'!O$48</f>
        <v>363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1287</v>
      </c>
      <c r="C49" s="161"/>
      <c r="D49" s="161"/>
      <c r="E49" s="161">
        <f>'実質公債費比率（分子）の構造'!L$45</f>
        <v>1209</v>
      </c>
      <c r="F49" s="161"/>
      <c r="G49" s="161"/>
      <c r="H49" s="161">
        <f>'実質公債費比率（分子）の構造'!M$45</f>
        <v>1183</v>
      </c>
      <c r="I49" s="161"/>
      <c r="J49" s="161"/>
      <c r="K49" s="161">
        <f>'実質公債費比率（分子）の構造'!N$45</f>
        <v>1103</v>
      </c>
      <c r="L49" s="161"/>
      <c r="M49" s="161"/>
      <c r="N49" s="161">
        <f>'実質公債費比率（分子）の構造'!O$45</f>
        <v>1091</v>
      </c>
      <c r="O49" s="161"/>
      <c r="P49" s="161"/>
    </row>
    <row r="50" spans="1:16">
      <c r="A50" s="161" t="s">
        <v>65</v>
      </c>
      <c r="B50" s="161" t="e">
        <f>NA()</f>
        <v>#N/A</v>
      </c>
      <c r="C50" s="161">
        <f>IF(ISNUMBER('実質公債費比率（分子）の構造'!K$53),'実質公債費比率（分子）の構造'!K$53,NA())</f>
        <v>795</v>
      </c>
      <c r="D50" s="161" t="e">
        <f>NA()</f>
        <v>#N/A</v>
      </c>
      <c r="E50" s="161" t="e">
        <f>NA()</f>
        <v>#N/A</v>
      </c>
      <c r="F50" s="161">
        <f>IF(ISNUMBER('実質公債費比率（分子）の構造'!L$53),'実質公債費比率（分子）の構造'!L$53,NA())</f>
        <v>724</v>
      </c>
      <c r="G50" s="161" t="e">
        <f>NA()</f>
        <v>#N/A</v>
      </c>
      <c r="H50" s="161" t="e">
        <f>NA()</f>
        <v>#N/A</v>
      </c>
      <c r="I50" s="161">
        <f>IF(ISNUMBER('実質公債費比率（分子）の構造'!M$53),'実質公債費比率（分子）の構造'!M$53,NA())</f>
        <v>710</v>
      </c>
      <c r="J50" s="161" t="e">
        <f>NA()</f>
        <v>#N/A</v>
      </c>
      <c r="K50" s="161" t="e">
        <f>NA()</f>
        <v>#N/A</v>
      </c>
      <c r="L50" s="161">
        <f>IF(ISNUMBER('実質公債費比率（分子）の構造'!N$53),'実質公債費比率（分子）の構造'!N$53,NA())</f>
        <v>664</v>
      </c>
      <c r="M50" s="161" t="e">
        <f>NA()</f>
        <v>#N/A</v>
      </c>
      <c r="N50" s="161" t="e">
        <f>NA()</f>
        <v>#N/A</v>
      </c>
      <c r="O50" s="161">
        <f>IF(ISNUMBER('実質公債費比率（分子）の構造'!O$53),'実質公債費比率（分子）の構造'!O$53,NA())</f>
        <v>668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9890</v>
      </c>
      <c r="E56" s="160"/>
      <c r="F56" s="160"/>
      <c r="G56" s="160">
        <f>'将来負担比率（分子）の構造'!J$52</f>
        <v>9823</v>
      </c>
      <c r="H56" s="160"/>
      <c r="I56" s="160"/>
      <c r="J56" s="160">
        <f>'将来負担比率（分子）の構造'!K$52</f>
        <v>9771</v>
      </c>
      <c r="K56" s="160"/>
      <c r="L56" s="160"/>
      <c r="M56" s="160">
        <f>'将来負担比率（分子）の構造'!L$52</f>
        <v>9501</v>
      </c>
      <c r="N56" s="160"/>
      <c r="O56" s="160"/>
      <c r="P56" s="160">
        <f>'将来負担比率（分子）の構造'!M$52</f>
        <v>9173</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2633</v>
      </c>
      <c r="E58" s="160"/>
      <c r="F58" s="160"/>
      <c r="G58" s="160">
        <f>'将来負担比率（分子）の構造'!J$50</f>
        <v>2858</v>
      </c>
      <c r="H58" s="160"/>
      <c r="I58" s="160"/>
      <c r="J58" s="160">
        <f>'将来負担比率（分子）の構造'!K$50</f>
        <v>3461</v>
      </c>
      <c r="K58" s="160"/>
      <c r="L58" s="160"/>
      <c r="M58" s="160">
        <f>'将来負担比率（分子）の構造'!L$50</f>
        <v>3767</v>
      </c>
      <c r="N58" s="160"/>
      <c r="O58" s="160"/>
      <c r="P58" s="160">
        <f>'将来負担比率（分子）の構造'!M$50</f>
        <v>3744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82</v>
      </c>
      <c r="C61" s="160"/>
      <c r="D61" s="160"/>
      <c r="E61" s="160">
        <f>'将来負担比率（分子）の構造'!J$46</f>
        <v>4</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1752</v>
      </c>
      <c r="C62" s="160"/>
      <c r="D62" s="160"/>
      <c r="E62" s="160">
        <f>'将来負担比率（分子）の構造'!J$45</f>
        <v>1668</v>
      </c>
      <c r="F62" s="160"/>
      <c r="G62" s="160"/>
      <c r="H62" s="160">
        <f>'将来負担比率（分子）の構造'!K$45</f>
        <v>1516</v>
      </c>
      <c r="I62" s="160"/>
      <c r="J62" s="160"/>
      <c r="K62" s="160">
        <f>'将来負担比率（分子）の構造'!L$45</f>
        <v>1555</v>
      </c>
      <c r="L62" s="160"/>
      <c r="M62" s="160"/>
      <c r="N62" s="160">
        <f>'将来負担比率（分子）の構造'!M$45</f>
        <v>1507</v>
      </c>
      <c r="O62" s="160"/>
      <c r="P62" s="160"/>
    </row>
    <row r="63" spans="1:16">
      <c r="A63" s="160" t="s">
        <v>28</v>
      </c>
      <c r="B63" s="160">
        <f>'将来負担比率（分子）の構造'!I$44</f>
        <v>197</v>
      </c>
      <c r="C63" s="160"/>
      <c r="D63" s="160"/>
      <c r="E63" s="160">
        <f>'将来負担比率（分子）の構造'!J$44</f>
        <v>177</v>
      </c>
      <c r="F63" s="160"/>
      <c r="G63" s="160"/>
      <c r="H63" s="160">
        <f>'将来負担比率（分子）の構造'!K$44</f>
        <v>272</v>
      </c>
      <c r="I63" s="160"/>
      <c r="J63" s="160"/>
      <c r="K63" s="160">
        <f>'将来負担比率（分子）の構造'!L$44</f>
        <v>253</v>
      </c>
      <c r="L63" s="160"/>
      <c r="M63" s="160"/>
      <c r="N63" s="160">
        <f>'将来負担比率（分子）の構造'!M$44</f>
        <v>228</v>
      </c>
      <c r="O63" s="160"/>
      <c r="P63" s="160"/>
    </row>
    <row r="64" spans="1:16">
      <c r="A64" s="160" t="s">
        <v>27</v>
      </c>
      <c r="B64" s="160">
        <f>'将来負担比率（分子）の構造'!I$43</f>
        <v>4112</v>
      </c>
      <c r="C64" s="160"/>
      <c r="D64" s="160"/>
      <c r="E64" s="160">
        <f>'将来負担比率（分子）の構造'!J$43</f>
        <v>3803</v>
      </c>
      <c r="F64" s="160"/>
      <c r="G64" s="160"/>
      <c r="H64" s="160">
        <f>'将来負担比率（分子）の構造'!K$43</f>
        <v>4548</v>
      </c>
      <c r="I64" s="160"/>
      <c r="J64" s="160"/>
      <c r="K64" s="160">
        <f>'将来負担比率（分子）の構造'!L$43</f>
        <v>4598</v>
      </c>
      <c r="L64" s="160"/>
      <c r="M64" s="160"/>
      <c r="N64" s="160">
        <f>'将来負担比率（分子）の構造'!M$43</f>
        <v>4517</v>
      </c>
      <c r="O64" s="160"/>
      <c r="P64" s="160"/>
    </row>
    <row r="65" spans="1:16">
      <c r="A65" s="160" t="s">
        <v>26</v>
      </c>
      <c r="B65" s="160">
        <f>'将来負担比率（分子）の構造'!I$42</f>
        <v>56</v>
      </c>
      <c r="C65" s="160"/>
      <c r="D65" s="160"/>
      <c r="E65" s="160">
        <f>'将来負担比率（分子）の構造'!J$42</f>
        <v>49</v>
      </c>
      <c r="F65" s="160"/>
      <c r="G65" s="160"/>
      <c r="H65" s="160">
        <f>'将来負担比率（分子）の構造'!K$42</f>
        <v>40</v>
      </c>
      <c r="I65" s="160"/>
      <c r="J65" s="160"/>
      <c r="K65" s="160">
        <f>'将来負担比率（分子）の構造'!L$42</f>
        <v>39</v>
      </c>
      <c r="L65" s="160"/>
      <c r="M65" s="160"/>
      <c r="N65" s="160">
        <f>'将来負担比率（分子）の構造'!M$42</f>
        <v>35</v>
      </c>
      <c r="O65" s="160"/>
      <c r="P65" s="160"/>
    </row>
    <row r="66" spans="1:16">
      <c r="A66" s="160" t="s">
        <v>25</v>
      </c>
      <c r="B66" s="160">
        <f>'将来負担比率（分子）の構造'!I$41</f>
        <v>9729</v>
      </c>
      <c r="C66" s="160"/>
      <c r="D66" s="160"/>
      <c r="E66" s="160">
        <f>'将来負担比率（分子）の構造'!J$41</f>
        <v>9182</v>
      </c>
      <c r="F66" s="160"/>
      <c r="G66" s="160"/>
      <c r="H66" s="160">
        <f>'将来負担比率（分子）の構造'!K$41</f>
        <v>8732</v>
      </c>
      <c r="I66" s="160"/>
      <c r="J66" s="160"/>
      <c r="K66" s="160">
        <f>'将来負担比率（分子）の構造'!L$41</f>
        <v>8179</v>
      </c>
      <c r="L66" s="160"/>
      <c r="M66" s="160"/>
      <c r="N66" s="160">
        <f>'将来負担比率（分子）の構造'!M$41</f>
        <v>7655</v>
      </c>
      <c r="O66" s="160"/>
      <c r="P66" s="160"/>
    </row>
    <row r="67" spans="1:16">
      <c r="A67" s="160" t="s">
        <v>69</v>
      </c>
      <c r="B67" s="160" t="e">
        <f>NA()</f>
        <v>#N/A</v>
      </c>
      <c r="C67" s="160">
        <f>IF(ISNUMBER('将来負担比率（分子）の構造'!I$53), IF('将来負担比率（分子）の構造'!I$53 &lt; 0, 0, '将来負担比率（分子）の構造'!I$53), NA())</f>
        <v>3404</v>
      </c>
      <c r="D67" s="160" t="e">
        <f>NA()</f>
        <v>#N/A</v>
      </c>
      <c r="E67" s="160" t="e">
        <f>NA()</f>
        <v>#N/A</v>
      </c>
      <c r="F67" s="160">
        <f>IF(ISNUMBER('将来負担比率（分子）の構造'!J$53), IF('将来負担比率（分子）の構造'!J$53 &lt; 0, 0, '将来負担比率（分子）の構造'!J$53), NA())</f>
        <v>2203</v>
      </c>
      <c r="G67" s="160" t="e">
        <f>NA()</f>
        <v>#N/A</v>
      </c>
      <c r="H67" s="160" t="e">
        <f>NA()</f>
        <v>#N/A</v>
      </c>
      <c r="I67" s="160">
        <f>IF(ISNUMBER('将来負担比率（分子）の構造'!K$53), IF('将来負担比率（分子）の構造'!K$53 &lt; 0, 0, '将来負担比率（分子）の構造'!K$53), NA())</f>
        <v>1876</v>
      </c>
      <c r="J67" s="160" t="e">
        <f>NA()</f>
        <v>#N/A</v>
      </c>
      <c r="K67" s="160" t="e">
        <f>NA()</f>
        <v>#N/A</v>
      </c>
      <c r="L67" s="160">
        <f>IF(ISNUMBER('将来負担比率（分子）の構造'!L$53), IF('将来負担比率（分子）の構造'!L$53 &lt; 0, 0, '将来負担比率（分子）の構造'!L$53), NA())</f>
        <v>1356</v>
      </c>
      <c r="M67" s="160" t="e">
        <f>NA()</f>
        <v>#N/A</v>
      </c>
      <c r="N67" s="160" t="e">
        <f>NA()</f>
        <v>#N/A</v>
      </c>
      <c r="O67" s="160">
        <f>IF(ISNUMBER('将来負担比率（分子）の構造'!M$53), IF('将来負担比率（分子）の構造'!M$53 &lt; 0, 0, '将来負担比率（分子）の構造'!M$53), NA())</f>
        <v>1025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2314</v>
      </c>
      <c r="C72" s="164">
        <f>基金残高に係る経年分析!G55</f>
        <v>2382</v>
      </c>
      <c r="D72" s="164">
        <f>基金残高に係る経年分析!H55</f>
        <v>2235</v>
      </c>
    </row>
    <row r="73" spans="1:16">
      <c r="A73" s="163" t="s">
        <v>72</v>
      </c>
      <c r="B73" s="164">
        <f>基金残高に係る経年分析!F56</f>
        <v>230</v>
      </c>
      <c r="C73" s="164">
        <f>基金残高に係る経年分析!G56</f>
        <v>277</v>
      </c>
      <c r="D73" s="164">
        <f>基金残高に係る経年分析!H56</f>
        <v>315</v>
      </c>
    </row>
    <row r="74" spans="1:16">
      <c r="A74" s="163" t="s">
        <v>73</v>
      </c>
      <c r="B74" s="164">
        <f>基金残高に係る経年分析!F57</f>
        <v>639</v>
      </c>
      <c r="C74" s="164">
        <f>基金残高に係る経年分析!G57</f>
        <v>770</v>
      </c>
      <c r="D74" s="164">
        <f>基金残高に係る経年分析!H57</f>
        <v>713</v>
      </c>
    </row>
  </sheetData>
  <sheetProtection algorithmName="SHA-512" hashValue="t2aMkbLlYjXPN+4Gta7y30GI8KLRe4ldknOe0hOVVY8vBXDh9vsCsUG2cYxweDnzTiIVWu76N/q5dVf+gcMj9Q==" saltValue="u598h52OesBTQF/il1Nj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2019-03-11T07:05:58Z</cp:lastPrinted>
  <dcterms:created xsi:type="dcterms:W3CDTF">2019-02-14T01:23:28Z</dcterms:created>
  <dcterms:modified xsi:type="dcterms:W3CDTF">2019-03-11T08:03:14Z</dcterms:modified>
  <cp:category/>
</cp:coreProperties>
</file>