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0260" windowHeight="7776"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BE38" i="9"/>
  <c r="AM38" i="9"/>
  <c r="C38" i="9"/>
  <c r="BW37" i="9"/>
  <c r="BE37" i="9"/>
  <c r="AM37" i="9"/>
  <c r="C37" i="9"/>
  <c r="BW36" i="9"/>
  <c r="AM36" i="9"/>
  <c r="C36" i="9"/>
  <c r="AM35" i="9"/>
  <c r="C35" i="9"/>
  <c r="C34" i="9"/>
  <c r="U34" i="9" l="1"/>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W34" i="9" l="1"/>
  <c r="BW35" i="9" s="1"/>
  <c r="CO34" i="9"/>
  <c r="CO35" i="9" s="1"/>
  <c r="CO36" i="9" s="1"/>
  <c r="CO37" i="9" s="1"/>
</calcChain>
</file>

<file path=xl/sharedStrings.xml><?xml version="1.0" encoding="utf-8"?>
<sst xmlns="http://schemas.openxmlformats.org/spreadsheetml/2006/main" count="982" uniqueCount="545">
  <si>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</si>
  <si>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</si>
  <si>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</si>
  <si>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</si>
  <si>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</si>
  <si>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</si>
  <si>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</si>
  <si>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</si>
  <si>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</si>
  <si>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</si>
  <si>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</si>
  <si>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</si>
  <si>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</si>
  <si>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</si>
  <si>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</si>
  <si>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</si>
  <si>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</si>
  <si>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</si>
  <si>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</si>
  <si>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</si>
  <si>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</si>
  <si>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</si>
  <si>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</si>
  <si>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</si>
  <si>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</si>
  <si>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</si>
  <si>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</si>
  <si>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</si>
  <si>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</si>
  <si>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</si>
  <si>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</si>
  <si>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</si>
  <si>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</si>
  <si>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</si>
  <si>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</si>
  <si>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</si>
  <si>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</si>
  <si>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</si>
  <si>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</si>
  <si>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</si>
  <si>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</si>
  <si>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</si>
  <si>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</si>
  <si>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</si>
  <si>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</si>
  <si>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</si>
  <si>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</si>
  <si>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</si>
  <si>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</si>
  <si>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</si>
  <si>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</si>
  <si>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</si>
  <si>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</si>
  <si>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</si>
  <si>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</si>
  <si>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</si>
  <si>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</si>
  <si>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</si>
  <si>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</si>
  <si>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</si>
  <si>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</si>
  <si>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</si>
  <si>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</si>
  <si>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</si>
  <si>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</si>
  <si>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</si>
  <si>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</si>
  <si>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</si>
  <si>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</si>
  <si>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</si>
  <si>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</si>
  <si>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</si>
  <si>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</si>
  <si>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</si>
  <si>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</si>
  <si>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</si>
  <si>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</si>
  <si>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</si>
  <si>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</si>
  <si>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</si>
  <si>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</si>
  <si>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</si>
  <si>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</si>
  <si>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</si>
  <si>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</si>
  <si>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</si>
  <si>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</si>
  <si>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</si>
  <si>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</si>
  <si>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</si>
  <si>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</si>
  <si>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</si>
  <si>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</si>
  <si>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</si>
  <si>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</si>
  <si>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</si>
  <si>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</si>
  <si>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</si>
  <si>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</si>
  <si>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</si>
  <si>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</si>
  <si>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</si>
  <si>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</si>
  <si>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</si>
  <si>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</si>
  <si>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</si>
  <si>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</si>
  <si>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</si>
  <si>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</si>
  <si>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</si>
  <si>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</si>
  <si>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</si>
  <si>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</si>
  <si>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</si>
  <si>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</si>
  <si>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</si>
  <si>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</si>
  <si>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</si>
  <si>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</si>
  <si>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</si>
  <si>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</si>
  <si>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</si>
  <si>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</si>
  <si>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</si>
  <si>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</si>
  <si>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</si>
  <si>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</si>
  <si>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</si>
  <si>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</si>
  <si>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</si>
  <si>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</si>
  <si>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</si>
  <si>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</si>
  <si>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</si>
  <si>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</si>
  <si>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</si>
  <si>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</si>
  <si>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</si>
  <si>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</si>
  <si>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</si>
  <si>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</si>
  <si>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</si>
  <si>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</si>
  <si>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</si>
  <si>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</si>
  <si>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</si>
  <si>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</si>
  <si>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</si>
  <si>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</si>
  <si>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</si>
  <si>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</si>
  <si>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</si>
  <si>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</si>
  <si>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</si>
  <si>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</si>
  <si>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</si>
  <si>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</si>
  <si>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</si>
  <si>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</si>
  <si>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</si>
  <si>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</si>
  <si>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</si>
  <si>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</si>
  <si>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</si>
  <si>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</si>
  <si>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</si>
  <si>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</si>
  <si>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</si>
  <si>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</si>
  <si>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</si>
  <si>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</si>
  <si>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</si>
  <si>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</si>
  <si>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</si>
  <si>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</si>
  <si>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</si>
  <si>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</si>
  <si>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</si>
  <si>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</si>
  <si>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</si>
  <si>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</si>
  <si>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</si>
  <si>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</si>
  <si>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</si>
  <si>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</si>
  <si>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</si>
  <si>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</si>
  <si>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</si>
  <si>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</si>
  <si>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</si>
  <si>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</si>
  <si>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</si>
  <si>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</si>
  <si>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</si>
  <si>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</si>
  <si>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</si>
  <si>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岩手県金ケ崎町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</si>
  <si>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</si>
  <si>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</si>
  <si>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</si>
  <si>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</si>
  <si>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</si>
  <si>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</si>
  <si>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</si>
  <si>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</si>
  <si>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</si>
  <si>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</si>
  <si>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</si>
  <si>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</si>
  <si>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</si>
  <si>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</si>
  <si>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</si>
  <si>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</si>
  <si>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</si>
  <si>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</si>
  <si>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</si>
  <si>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</si>
  <si>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</si>
  <si>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</si>
  <si>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</si>
  <si>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</si>
  <si>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</si>
  <si>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</si>
  <si>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</si>
  <si>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</si>
  <si>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</si>
  <si>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</si>
  <si>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</si>
  <si>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</si>
  <si>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</si>
  <si>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</si>
  <si>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</si>
  <si>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</si>
  <si>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</si>
  <si>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</si>
  <si>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</si>
  <si>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</si>
  <si>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</si>
  <si>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</si>
  <si>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</si>
  <si>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</si>
  <si>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</si>
  <si>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</si>
  <si>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</si>
  <si>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</si>
  <si>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</si>
  <si>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</si>
  <si>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</si>
  <si>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</si>
  <si>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</si>
  <si>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</si>
  <si>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</si>
  <si>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</si>
  <si>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</si>
  <si>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</si>
  <si>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</si>
  <si>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</si>
  <si>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</si>
  <si>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</si>
  <si>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</si>
  <si>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</si>
  <si>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</si>
  <si>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</si>
  <si>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</si>
  <si>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</si>
  <si>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</si>
  <si>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</si>
  <si>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</si>
  <si>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</si>
  <si>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</si>
  <si>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</si>
  <si>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</si>
  <si>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</si>
  <si>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</si>
  <si>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</si>
  <si>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</si>
  <si>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</si>
  <si>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</si>
  <si>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</si>
  <si>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</si>
  <si>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</si>
  <si>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</si>
  <si>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</si>
  <si>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</si>
  <si>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</si>
  <si>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</si>
  <si>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</si>
  <si>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</si>
  <si>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</si>
  <si>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</si>
  <si>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</si>
  <si>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</si>
  <si>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</si>
  <si>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</si>
  <si>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</si>
  <si>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</si>
  <si>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</si>
  <si>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</si>
  <si>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</si>
  <si>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</si>
  <si>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</si>
  <si>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</si>
  <si>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</si>
  <si>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</si>
  <si>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</si>
  <si>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</si>
  <si>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</si>
  <si>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</si>
  <si>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</si>
  <si>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</si>
  <si>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</si>
  <si>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</si>
  <si>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</si>
  <si>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</si>
  <si>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</si>
  <si>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</si>
  <si>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</si>
  <si>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</si>
  <si>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</si>
  <si>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</si>
  <si>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</si>
  <si>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</si>
  <si>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</si>
  <si>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</si>
  <si>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</si>
  <si>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</si>
  <si>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</si>
  <si>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</si>
  <si>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</si>
  <si>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</si>
  <si>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</si>
  <si>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</si>
  <si>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</si>
  <si>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</si>
  <si>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</si>
  <si>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</si>
  <si>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</si>
  <si>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</si>
  <si>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</si>
  <si>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</si>
  <si>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</si>
  <si>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</si>
  <si>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</si>
  <si>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</si>
  <si>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</si>
  <si>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岩手県金ケ崎町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</si>
  <si>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</si>
  <si>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</si>
  <si>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</si>
  <si>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</si>
  <si>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</si>
  <si>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</si>
  <si>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</si>
  <si>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</si>
  <si>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</si>
  <si>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</si>
  <si>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</si>
  <si>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</si>
  <si>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</si>
  <si>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</si>
  <si>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</si>
  <si>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</si>
  <si>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</si>
  <si>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</si>
  <si>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</si>
  <si>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</si>
  <si>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</si>
  <si>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</si>
  <si>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</si>
  <si>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</si>
  <si>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</si>
  <si>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</si>
  <si>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</si>
  <si>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</si>
  <si>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</si>
  <si>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</si>
  <si>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</si>
  <si>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</si>
  <si>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</si>
  <si>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</si>
  <si>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</si>
  <si>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</si>
  <si>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</si>
  <si>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</si>
  <si>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</si>
  <si>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</si>
  <si>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</si>
  <si>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</si>
  <si>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</si>
  <si>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</si>
  <si>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</si>
  <si>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</si>
  <si>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</si>
  <si>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</si>
  <si>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</si>
  <si>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</si>
  <si>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</si>
  <si>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</si>
  <si>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</si>
  <si>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</si>
  <si>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</si>
  <si>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</si>
  <si>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</si>
  <si>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</si>
  <si>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</si>
  <si>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</si>
  <si>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</si>
  <si>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</si>
  <si>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</si>
  <si>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</si>
  <si>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</si>
  <si>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</si>
  <si>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</si>
  <si>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</si>
  <si>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</si>
  <si>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</si>
  <si>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</si>
  <si>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</si>
  <si>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</si>
  <si>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</si>
  <si>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</si>
  <si>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</si>
  <si>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</si>
  <si>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</si>
  <si>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</si>
  <si>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</si>
  <si>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</si>
  <si>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</si>
  <si>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</si>
  <si>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</si>
  <si>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</si>
  <si>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</si>
  <si>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</si>
  <si>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</si>
  <si>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</si>
  <si>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</si>
  <si>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</si>
  <si>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</si>
  <si>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</si>
  <si>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</si>
  <si>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</si>
  <si>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</si>
  <si>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</si>
  <si>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</si>
  <si>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</si>
  <si>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</si>
  <si>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</si>
  <si>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</si>
  <si>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</si>
  <si>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</si>
  <si>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</si>
  <si>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</si>
  <si>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</si>
  <si>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</si>
  <si>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</si>
  <si>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</si>
  <si>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</si>
  <si>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</si>
  <si>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</si>
  <si>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</si>
  <si>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</si>
  <si>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</si>
  <si>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</si>
  <si>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</si>
  <si>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</si>
  <si>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</si>
  <si>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</si>
  <si>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</si>
  <si>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</si>
  <si>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</si>
  <si>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</si>
  <si>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</si>
  <si>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</si>
  <si>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</si>
  <si>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</si>
  <si>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</si>
  <si>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</si>
  <si>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</si>
  <si>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</si>
  <si>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</si>
  <si>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</si>
  <si>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</si>
  <si>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</si>
  <si>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</si>
  <si>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</si>
  <si>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</si>
  <si>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</si>
  <si>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</si>
  <si>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</si>
  <si>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</si>
  <si>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</si>
  <si>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</si>
  <si>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</si>
  <si>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</si>
  <si>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</si>
  <si>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</si>
  <si>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</si>
  <si>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</si>
  <si>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</si>
  <si>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</si>
  <si>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</si>
  <si>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</si>
  <si>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</si>
  <si>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</si>
  <si>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</si>
  <si>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</si>
  <si>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</si>
  <si>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</si>
  <si>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</si>
  <si>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</si>
  <si>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</si>
  <si>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</si>
  <si>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</si>
  <si>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</si>
  <si>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</si>
  <si>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</si>
  <si>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</si>
  <si>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</si>
  <si>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</si>
  <si>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</si>
  <si>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</si>
  <si>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</si>
  <si>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</si>
  <si>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</si>
  <si>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</si>
  <si>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</si>
  <si>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</si>
  <si>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9.89</t>
  </si>
  <si>
    <t>▲ 1.96</t>
  </si>
  <si>
    <t>一般会計</t>
  </si>
  <si>
    <t>水道事業会計</t>
  </si>
  <si>
    <t>国民健康保険特別会計</t>
  </si>
  <si>
    <t>下水道事業特別会計</t>
  </si>
  <si>
    <t>介護保険特別会計（介護保険事業勘定）</t>
  </si>
  <si>
    <t>農業集落排水事業特別会計</t>
  </si>
  <si>
    <t>国民健康保険診療施設特別会計（医科勘定）</t>
  </si>
  <si>
    <t>浄化槽事業特別会計</t>
  </si>
  <si>
    <t>その他会計（赤字）</t>
  </si>
  <si>
    <t>その他会計（黒字）</t>
  </si>
  <si>
    <t>奥州金ケ崎行政事務組合（一般会計）</t>
    <rPh sb="0" eb="2">
      <t>オウシュウ</t>
    </rPh>
    <rPh sb="2" eb="5">
      <t>カネガサキ</t>
    </rPh>
    <rPh sb="5" eb="7">
      <t>ギョウセイ</t>
    </rPh>
    <rPh sb="7" eb="9">
      <t>ジム</t>
    </rPh>
    <rPh sb="9" eb="11">
      <t>クミアイ</t>
    </rPh>
    <rPh sb="12" eb="14">
      <t>イッパン</t>
    </rPh>
    <rPh sb="14" eb="16">
      <t>カイケイ</t>
    </rPh>
    <phoneticPr fontId="2"/>
  </si>
  <si>
    <t>奥州金ケ崎行政事務組合（水道用水供給事業会計）</t>
    <rPh sb="0" eb="2">
      <t>オウシュウ</t>
    </rPh>
    <rPh sb="2" eb="5">
      <t>カネガサキ</t>
    </rPh>
    <rPh sb="5" eb="7">
      <t>ギョウセイ</t>
    </rPh>
    <rPh sb="7" eb="9">
      <t>ジム</t>
    </rPh>
    <rPh sb="9" eb="11">
      <t>クミアイ</t>
    </rPh>
    <rPh sb="12" eb="14">
      <t>スイドウ</t>
    </rPh>
    <rPh sb="14" eb="16">
      <t>ヨウスイ</t>
    </rPh>
    <rPh sb="16" eb="18">
      <t>キョウキュウ</t>
    </rPh>
    <rPh sb="18" eb="20">
      <t>ジギョウ</t>
    </rPh>
    <rPh sb="20" eb="22">
      <t>カイケイ</t>
    </rPh>
    <phoneticPr fontId="2"/>
  </si>
  <si>
    <t>金ケ崎福祉フロンティア</t>
    <rPh sb="0" eb="3">
      <t>カネガサキ</t>
    </rPh>
    <rPh sb="3" eb="5">
      <t>フクシ</t>
    </rPh>
    <phoneticPr fontId="2"/>
  </si>
  <si>
    <t>金ケ崎町産業開発公社</t>
    <rPh sb="0" eb="4">
      <t>カネガサキチョウ</t>
    </rPh>
    <rPh sb="4" eb="6">
      <t>サンギョウ</t>
    </rPh>
    <rPh sb="6" eb="8">
      <t>カイハツ</t>
    </rPh>
    <rPh sb="8" eb="10">
      <t>コウシャ</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</si>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</sst>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51814</c:v>
                </c:pt>
                <c:pt idx="1">
                  <c:v>79354</c:v>
                </c:pt>
                <c:pt idx="2">
                  <c:v>74114</c:v>
                </c:pt>
                <c:pt idx="3">
                  <c:v>57701</c:v>
                </c:pt>
                <c:pt idx="4">
                  <c:v>34703</c:v>
                </c:pt>
              </c:numCache>
            </c:numRef>
          </c:val>
          <c:smooth val="0"/>
        </c:ser>
        <c:dLbls>
          <c:showLegendKey val="0"/>
          <c:showVal val="0"/>
          <c:showCatName val="0"/>
          <c:showSerName val="0"/>
          <c:showPercent val="0"/>
          <c:showBubbleSize val="0"/>
        </c:dLbls>
        <c:marker val="1"/>
        <c:smooth val="0"/>
        <c:axId val="259490944"/>
        <c:axId val="259492864"/>
      </c:lineChart>
      <c:catAx>
        <c:axId val="259490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492864"/>
        <c:crosses val="autoZero"/>
        <c:auto val="1"/>
        <c:lblAlgn val="ctr"/>
        <c:lblOffset val="100"/>
        <c:tickLblSkip val="1"/>
        <c:tickMarkSkip val="1"/>
        <c:noMultiLvlLbl val="0"/>
      </c:catAx>
      <c:valAx>
        <c:axId val="259492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49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4.0599999999999996</c:v>
                </c:pt>
                <c:pt idx="2">
                  <c:v>4.34</c:v>
                </c:pt>
                <c:pt idx="3">
                  <c:v>5.81</c:v>
                </c:pt>
                <c:pt idx="4">
                  <c:v>5.67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48.11</c:v>
                </c:pt>
                <c:pt idx="1">
                  <c:v>34.520000000000003</c:v>
                </c:pt>
                <c:pt idx="2">
                  <c:v>40.06</c:v>
                </c:pt>
                <c:pt idx="3">
                  <c:v>44.41</c:v>
                </c:pt>
                <c:pt idx="4">
                  <c:v>46.01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2868608"/>
        <c:axId val="18287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8.83</c:v>
                </c:pt>
                <c:pt idx="1">
                  <c:v>-9.89</c:v>
                </c:pt>
                <c:pt idx="2">
                  <c:v>4.8899999999999997</c:v>
                </c:pt>
                <c:pt idx="3">
                  <c:v>3.85</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2868608"/>
        <c:axId val="182870784"/>
      </c:lineChart>
      <c:catAx>
        <c:axId val="1828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870784"/>
        <c:crosses val="autoZero"/>
        <c:auto val="1"/>
        <c:lblAlgn val="ctr"/>
        <c:lblOffset val="100"/>
        <c:tickLblSkip val="1"/>
        <c:tickMarkSkip val="1"/>
        <c:noMultiLvlLbl val="0"/>
      </c:catAx>
      <c:valAx>
        <c:axId val="18287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c:v>
                </c:pt>
                <c:pt idx="4">
                  <c:v>#N/A</c:v>
                </c:pt>
                <c:pt idx="5">
                  <c:v>0.11</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0.05</c:v>
                </c:pt>
                <c:pt idx="4">
                  <c:v>#N/A</c:v>
                </c:pt>
                <c:pt idx="5">
                  <c:v>0.06</c:v>
                </c:pt>
                <c:pt idx="6">
                  <c:v>#N/A</c:v>
                </c:pt>
                <c:pt idx="7">
                  <c:v>0.03</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国民健康保険診療施設特別会計（医科勘定）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0.18</c:v>
                </c:pt>
                <c:pt idx="4">
                  <c:v>#N/A</c:v>
                </c:pt>
                <c:pt idx="5">
                  <c:v>0.16</c:v>
                </c:pt>
                <c:pt idx="6">
                  <c:v>#N/A</c:v>
                </c:pt>
                <c:pt idx="7">
                  <c:v>0.43</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0.11</c:v>
                </c:pt>
                <c:pt idx="4">
                  <c:v>#N/A</c:v>
                </c:pt>
                <c:pt idx="5">
                  <c:v>0.28999999999999998</c:v>
                </c:pt>
                <c:pt idx="6">
                  <c:v>#N/A</c:v>
                </c:pt>
                <c:pt idx="7">
                  <c:v>0.31</c:v>
                </c:pt>
                <c:pt idx="8">
                  <c:v>#N/A</c:v>
                </c:pt>
                <c:pt idx="9">
                  <c:v>0.37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0.69</c:v>
                </c:pt>
                <c:pt idx="4">
                  <c:v>#N/A</c:v>
                </c:pt>
                <c:pt idx="5">
                  <c:v>0.41</c:v>
                </c:pt>
                <c:pt idx="6">
                  <c:v>#N/A</c:v>
                </c:pt>
                <c:pt idx="7">
                  <c:v>0.51</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0.28000000000000003</c:v>
                </c:pt>
                <c:pt idx="4">
                  <c:v>#N/A</c:v>
                </c:pt>
                <c:pt idx="5">
                  <c:v>0.26</c:v>
                </c:pt>
                <c:pt idx="6">
                  <c:v>#N/A</c:v>
                </c:pt>
                <c:pt idx="7">
                  <c:v>0.24</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1.78</c:v>
                </c:pt>
                <c:pt idx="2">
                  <c:v>#N/A</c:v>
                </c:pt>
                <c:pt idx="3">
                  <c:v>3.03</c:v>
                </c:pt>
                <c:pt idx="4">
                  <c:v>#N/A</c:v>
                </c:pt>
                <c:pt idx="5">
                  <c:v>2.6</c:v>
                </c:pt>
                <c:pt idx="6">
                  <c:v>#N/A</c:v>
                </c:pt>
                <c:pt idx="7">
                  <c:v>2.59</c:v>
                </c:pt>
                <c:pt idx="8">
                  <c:v>#N/A</c:v>
                </c:pt>
                <c:pt idx="9">
                  <c:v>3.73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6.94</c:v>
                </c:pt>
                <c:pt idx="2">
                  <c:v>#N/A</c:v>
                </c:pt>
                <c:pt idx="3">
                  <c:v>5.76</c:v>
                </c:pt>
                <c:pt idx="4">
                  <c:v>#N/A</c:v>
                </c:pt>
                <c:pt idx="5">
                  <c:v>4.7699999999999996</c:v>
                </c:pt>
                <c:pt idx="6">
                  <c:v>#N/A</c:v>
                </c:pt>
                <c:pt idx="7">
                  <c:v>4.3600000000000003</c:v>
                </c:pt>
                <c:pt idx="8">
                  <c:v>#N/A</c:v>
                </c:pt>
                <c:pt idx="9">
                  <c:v>5.19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3.13</c:v>
                </c:pt>
                <c:pt idx="2">
                  <c:v>#N/A</c:v>
                </c:pt>
                <c:pt idx="3">
                  <c:v>4.05</c:v>
                </c:pt>
                <c:pt idx="4">
                  <c:v>#N/A</c:v>
                </c:pt>
                <c:pt idx="5">
                  <c:v>4.34</c:v>
                </c:pt>
                <c:pt idx="6">
                  <c:v>#N/A</c:v>
                </c:pt>
                <c:pt idx="7">
                  <c:v>5.81</c:v>
                </c:pt>
                <c:pt idx="8">
                  <c:v>#N/A</c:v>
                </c:pt>
                <c:pt idx="9">
                  <c:v>5.66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3304576"/>
        <c:axId val="183306112"/>
      </c:barChart>
      <c:catAx>
        <c:axId val="1833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306112"/>
        <c:crosses val="autoZero"/>
        <c:auto val="1"/>
        <c:lblAlgn val="ctr"/>
        <c:lblOffset val="100"/>
        <c:tickLblSkip val="1"/>
        <c:tickMarkSkip val="1"/>
        <c:noMultiLvlLbl val="0"/>
      </c:catAx>
      <c:valAx>
        <c:axId val="1833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30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867</c:v>
                </c:pt>
                <c:pt idx="5">
                  <c:v>842</c:v>
                </c:pt>
                <c:pt idx="8">
                  <c:v>836</c:v>
                </c:pt>
                <c:pt idx="11">
                  <c:v>816</c:v>
                </c:pt>
                <c:pt idx="14">
                  <c:v>802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11</c:v>
                </c:pt>
                <c:pt idx="6">
                  <c:v>29</c:v>
                </c:pt>
                <c:pt idx="9">
                  <c:v>30</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12</c:v>
                </c:pt>
                <c:pt idx="6">
                  <c:v>5</c:v>
                </c:pt>
                <c:pt idx="9">
                  <c:v>5</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324</c:v>
                </c:pt>
                <c:pt idx="3">
                  <c:v>327</c:v>
                </c:pt>
                <c:pt idx="6">
                  <c:v>317</c:v>
                </c:pt>
                <c:pt idx="9">
                  <c:v>308</c:v>
                </c:pt>
                <c:pt idx="12">
                  <c:v>322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1354</c:v>
                </c:pt>
                <c:pt idx="3">
                  <c:v>1287</c:v>
                </c:pt>
                <c:pt idx="6">
                  <c:v>1209</c:v>
                </c:pt>
                <c:pt idx="9">
                  <c:v>1183</c:v>
                </c:pt>
                <c:pt idx="12">
                  <c:v>1103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6993408"/>
        <c:axId val="176995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853</c:v>
                </c:pt>
                <c:pt idx="2">
                  <c:v>#N/A</c:v>
                </c:pt>
                <c:pt idx="3">
                  <c:v>#N/A</c:v>
                </c:pt>
                <c:pt idx="4">
                  <c:v>795</c:v>
                </c:pt>
                <c:pt idx="5">
                  <c:v>#N/A</c:v>
                </c:pt>
                <c:pt idx="6">
                  <c:v>#N/A</c:v>
                </c:pt>
                <c:pt idx="7">
                  <c:v>724</c:v>
                </c:pt>
                <c:pt idx="8">
                  <c:v>#N/A</c:v>
                </c:pt>
                <c:pt idx="9">
                  <c:v>#N/A</c:v>
                </c:pt>
                <c:pt idx="10">
                  <c:v>710</c:v>
                </c:pt>
                <c:pt idx="11">
                  <c:v>#N/A</c:v>
                </c:pt>
                <c:pt idx="12">
                  <c:v>#N/A</c:v>
                </c:pt>
                <c:pt idx="13">
                  <c:v>664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6993408"/>
        <c:axId val="176995328"/>
      </c:lineChart>
      <c:catAx>
        <c:axId val="1769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95328"/>
        <c:crosses val="autoZero"/>
        <c:auto val="1"/>
        <c:lblAlgn val="ctr"/>
        <c:lblOffset val="100"/>
        <c:tickLblSkip val="1"/>
        <c:tickMarkSkip val="1"/>
        <c:noMultiLvlLbl val="0"/>
      </c:catAx>
      <c:valAx>
        <c:axId val="17699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9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10067</c:v>
                </c:pt>
                <c:pt idx="5">
                  <c:v>9890</c:v>
                </c:pt>
                <c:pt idx="8">
                  <c:v>9823</c:v>
                </c:pt>
                <c:pt idx="11">
                  <c:v>9771</c:v>
                </c:pt>
                <c:pt idx="14">
                  <c:v>9501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3244</c:v>
                </c:pt>
                <c:pt idx="5">
                  <c:v>2633</c:v>
                </c:pt>
                <c:pt idx="8">
                  <c:v>2858</c:v>
                </c:pt>
                <c:pt idx="11">
                  <c:v>3461</c:v>
                </c:pt>
                <c:pt idx="14">
                  <c:v>3767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89</c:v>
                </c:pt>
                <c:pt idx="3">
                  <c:v>82</c:v>
                </c:pt>
                <c:pt idx="6">
                  <c:v>4</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1928</c:v>
                </c:pt>
                <c:pt idx="3">
                  <c:v>1752</c:v>
                </c:pt>
                <c:pt idx="6">
                  <c:v>1668</c:v>
                </c:pt>
                <c:pt idx="9">
                  <c:v>1516</c:v>
                </c:pt>
                <c:pt idx="12">
                  <c:v>1555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213</c:v>
                </c:pt>
                <c:pt idx="3">
                  <c:v>197</c:v>
                </c:pt>
                <c:pt idx="6">
                  <c:v>177</c:v>
                </c:pt>
                <c:pt idx="9">
                  <c:v>272</c:v>
                </c:pt>
                <c:pt idx="12">
                  <c:v>253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4636</c:v>
                </c:pt>
                <c:pt idx="3">
                  <c:v>4112</c:v>
                </c:pt>
                <c:pt idx="6">
                  <c:v>3803</c:v>
                </c:pt>
                <c:pt idx="9">
                  <c:v>4548</c:v>
                </c:pt>
                <c:pt idx="12">
                  <c:v>4598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c:v>
                </c:pt>
                <c:pt idx="3">
                  <c:v>56</c:v>
                </c:pt>
                <c:pt idx="6">
                  <c:v>49</c:v>
                </c:pt>
                <c:pt idx="9">
                  <c:v>40</c:v>
                </c:pt>
                <c:pt idx="12">
                  <c:v>39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10423</c:v>
                </c:pt>
                <c:pt idx="3">
                  <c:v>9729</c:v>
                </c:pt>
                <c:pt idx="6">
                  <c:v>9182</c:v>
                </c:pt>
                <c:pt idx="9">
                  <c:v>8732</c:v>
                </c:pt>
                <c:pt idx="12">
                  <c:v>8179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3738368"/>
        <c:axId val="18374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4023</c:v>
                </c:pt>
                <c:pt idx="2">
                  <c:v>#N/A</c:v>
                </c:pt>
                <c:pt idx="3">
                  <c:v>#N/A</c:v>
                </c:pt>
                <c:pt idx="4">
                  <c:v>3404</c:v>
                </c:pt>
                <c:pt idx="5">
                  <c:v>#N/A</c:v>
                </c:pt>
                <c:pt idx="6">
                  <c:v>#N/A</c:v>
                </c:pt>
                <c:pt idx="7">
                  <c:v>2203</c:v>
                </c:pt>
                <c:pt idx="8">
                  <c:v>#N/A</c:v>
                </c:pt>
                <c:pt idx="9">
                  <c:v>#N/A</c:v>
                </c:pt>
                <c:pt idx="10">
                  <c:v>1876</c:v>
                </c:pt>
                <c:pt idx="11">
                  <c:v>#N/A</c:v>
                </c:pt>
                <c:pt idx="12">
                  <c:v>#N/A</c:v>
                </c:pt>
                <c:pt idx="13">
                  <c:v>1356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3738368"/>
        <c:axId val="183740288"/>
      </c:lineChart>
      <c:catAx>
        <c:axId val="1837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740288"/>
        <c:crosses val="autoZero"/>
        <c:auto val="1"/>
        <c:lblAlgn val="ctr"/>
        <c:lblOffset val="100"/>
        <c:tickLblSkip val="1"/>
        <c:tickMarkSkip val="1"/>
        <c:noMultiLvlLbl val="0"/>
      </c:catAx>
      <c:valAx>
        <c:axId val="18374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7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15,935
15,774
179.76
8,582,039
8,032,174
293,456
5,176,875
8,178,523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30.9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岩手中部工業団地を中心とする大型事業所の集中等により類似団体平均を上回る税収がある。このため、類似団体内において、平均を上回る水準を維持している。一方、景気の動向により税収が大きく左右される傾向があることから、農業の６次産業化や観光振興など新たな税収源の確保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42635</xdr:rowOff>
    </xdr:to>
    <xdr:cxnSp macro="">
      <xdr:nvCxnSpPr>
        <xdr:cNvPr id="70" name="直線コネクタ 69"/>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3" name="直線コネクタ 72"/>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45357</xdr:rowOff>
    </xdr:from>
    <xdr:to>
      <xdr:col>6</xdr:col>
      <xdr:colOff>50800</xdr:colOff>
      <xdr:row>44</xdr:row>
      <xdr:rowOff>146957</xdr:rowOff>
    </xdr:to>
    <xdr:sp macro="" textlink="">
      <xdr:nvSpPr>
        <xdr:cNvPr id="74" name="フローチャート :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162378</xdr:rowOff>
    </xdr:to>
    <xdr:cxnSp macro="">
      <xdr:nvCxnSpPr>
        <xdr:cNvPr id="76" name="直線コネクタ 75"/>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78" name="テキスト ボックス 77"/>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42635</xdr:rowOff>
    </xdr:to>
    <xdr:cxnSp macro="">
      <xdr:nvCxnSpPr>
        <xdr:cNvPr id="79" name="直線コネクタ 78"/>
        <xdr:cNvCxnSpPr/>
      </xdr:nvCxnSpPr>
      <xdr:spPr>
        <a:xfrm flipV="1">
          <a:off x="1447800" y="71573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62593</xdr:rowOff>
    </xdr:from>
    <xdr:to>
      <xdr:col>3</xdr:col>
      <xdr:colOff>330200</xdr:colOff>
      <xdr:row>44</xdr:row>
      <xdr:rowOff>164193</xdr:rowOff>
    </xdr:to>
    <xdr:sp macro="" textlink="">
      <xdr:nvSpPr>
        <xdr:cNvPr id="80" name="フローチャート : 判断 79"/>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81" name="テキスト ボックス 80"/>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82" name="フローチャート : 判断 81"/>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83" name="テキスト ボックス 82"/>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1" name="円/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92" name="テキスト ボックス 91"/>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3" name="円/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4" name="テキスト ボックス 93"/>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103612</xdr:rowOff>
    </xdr:from>
    <xdr:ext cx="762000" cy="259045"/>
    <xdr:sp macro="" textlink="">
      <xdr:nvSpPr>
        <xdr:cNvPr id="98" name="テキスト ボックス 97"/>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の分析欄のとおり、岩手中部工業団地を中心とする大型事業所の集中等により類似団体平均を上回る税収がある。また、行財政改革による人件費、補助費等の削減により、類似団体内において、平均を下回る</a:t>
          </a:r>
          <a:r>
            <a:rPr kumimoji="1" lang="en-US" altLang="ja-JP" sz="1300">
              <a:latin typeface="ＭＳ Ｐゴシック"/>
            </a:rPr>
            <a:t>70</a:t>
          </a:r>
          <a:r>
            <a:rPr kumimoji="1" lang="ja-JP" altLang="en-US" sz="1300">
              <a:latin typeface="ＭＳ Ｐゴシック"/>
            </a:rPr>
            <a:t>％台を維持している。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65</xdr:row>
      <xdr:rowOff>118872</xdr:rowOff>
    </xdr:to>
    <xdr:cxnSp macro="">
      <xdr:nvCxnSpPr>
        <xdr:cNvPr id="126" name="直線コネクタ 125"/>
        <xdr:cNvCxnSpPr/>
      </xdr:nvCxnSpPr>
      <xdr:spPr>
        <a:xfrm flipV="1">
          <a:off x="4953000" y="10351008"/>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90949</xdr:rowOff>
    </xdr:from>
    <xdr:ext cx="762000" cy="259045"/>
    <xdr:sp macro="" textlink="">
      <xdr:nvSpPr>
        <xdr:cNvPr id="127" name="財政構造の弾力性最小値テキスト"/>
        <xdr:cNvSpPr txBox="1"/>
      </xdr:nvSpPr>
      <xdr:spPr>
        <a:xfrm>
          <a:off x="5041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65</xdr:row>
      <xdr:rowOff>118872</xdr:rowOff>
    </xdr:from>
    <xdr:to>
      <xdr:col>7</xdr:col>
      <xdr:colOff>241300</xdr:colOff>
      <xdr:row>65</xdr:row>
      <xdr:rowOff>118872</xdr:rowOff>
    </xdr:to>
    <xdr:cxnSp macro="">
      <xdr:nvCxnSpPr>
        <xdr:cNvPr id="128" name="直線コネクタ 127"/>
        <xdr:cNvCxnSpPr/>
      </xdr:nvCxnSpPr>
      <xdr:spPr>
        <a:xfrm>
          <a:off x="4864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18034</xdr:rowOff>
    </xdr:to>
    <xdr:cxnSp macro="">
      <xdr:nvCxnSpPr>
        <xdr:cNvPr id="131" name="直線コネクタ 130"/>
        <xdr:cNvCxnSpPr/>
      </xdr:nvCxnSpPr>
      <xdr:spPr>
        <a:xfrm>
          <a:off x="4114800" y="103992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153941</xdr:rowOff>
    </xdr:from>
    <xdr:ext cx="762000" cy="259045"/>
    <xdr:sp macro="" textlink="">
      <xdr:nvSpPr>
        <xdr:cNvPr id="132" name="財政構造の弾力性平均値テキスト"/>
        <xdr:cNvSpPr txBox="1"/>
      </xdr:nvSpPr>
      <xdr:spPr>
        <a:xfrm>
          <a:off x="5041900" y="1078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33" name="フローチャート : 判断 132"/>
        <xdr:cNvSpPr/>
      </xdr:nvSpPr>
      <xdr:spPr>
        <a:xfrm>
          <a:off x="49022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20574</xdr:rowOff>
    </xdr:from>
    <xdr:to>
      <xdr:col>6</xdr:col>
      <xdr:colOff>0</xdr:colOff>
      <xdr:row>60</xdr:row>
      <xdr:rowOff>112268</xdr:rowOff>
    </xdr:to>
    <xdr:cxnSp macro="">
      <xdr:nvCxnSpPr>
        <xdr:cNvPr id="134" name="直線コネクタ 133"/>
        <xdr:cNvCxnSpPr/>
      </xdr:nvCxnSpPr>
      <xdr:spPr>
        <a:xfrm>
          <a:off x="3225800" y="103075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133604</xdr:rowOff>
    </xdr:from>
    <xdr:to>
      <xdr:col>6</xdr:col>
      <xdr:colOff>50800</xdr:colOff>
      <xdr:row>63</xdr:row>
      <xdr:rowOff>63754</xdr:rowOff>
    </xdr:to>
    <xdr:sp macro="" textlink="">
      <xdr:nvSpPr>
        <xdr:cNvPr id="135" name="フローチャート : 判断 134"/>
        <xdr:cNvSpPr/>
      </xdr:nvSpPr>
      <xdr:spPr>
        <a:xfrm>
          <a:off x="4064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48531</xdr:rowOff>
    </xdr:from>
    <xdr:ext cx="736600" cy="259045"/>
    <xdr:sp macro="" textlink="">
      <xdr:nvSpPr>
        <xdr:cNvPr id="136" name="テキスト ボックス 135"/>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20574</xdr:rowOff>
    </xdr:from>
    <xdr:to>
      <xdr:col>4</xdr:col>
      <xdr:colOff>482600</xdr:colOff>
      <xdr:row>62</xdr:row>
      <xdr:rowOff>97536</xdr:rowOff>
    </xdr:to>
    <xdr:cxnSp macro="">
      <xdr:nvCxnSpPr>
        <xdr:cNvPr id="137" name="直線コネクタ 136"/>
        <xdr:cNvCxnSpPr/>
      </xdr:nvCxnSpPr>
      <xdr:spPr>
        <a:xfrm flipV="1">
          <a:off x="2336800" y="1030757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29718</xdr:rowOff>
    </xdr:from>
    <xdr:to>
      <xdr:col>4</xdr:col>
      <xdr:colOff>533400</xdr:colOff>
      <xdr:row>63</xdr:row>
      <xdr:rowOff>131318</xdr:rowOff>
    </xdr:to>
    <xdr:sp macro="" textlink="">
      <xdr:nvSpPr>
        <xdr:cNvPr id="138" name="フローチャート : 判断 137"/>
        <xdr:cNvSpPr/>
      </xdr:nvSpPr>
      <xdr:spPr>
        <a:xfrm>
          <a:off x="3175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116095</xdr:rowOff>
    </xdr:from>
    <xdr:ext cx="762000" cy="259045"/>
    <xdr:sp macro="" textlink="">
      <xdr:nvSpPr>
        <xdr:cNvPr id="139" name="テキスト ボックス 138"/>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42418</xdr:rowOff>
    </xdr:from>
    <xdr:to>
      <xdr:col>3</xdr:col>
      <xdr:colOff>279400</xdr:colOff>
      <xdr:row>62</xdr:row>
      <xdr:rowOff>97536</xdr:rowOff>
    </xdr:to>
    <xdr:cxnSp macro="">
      <xdr:nvCxnSpPr>
        <xdr:cNvPr id="140" name="直線コネクタ 139"/>
        <xdr:cNvCxnSpPr/>
      </xdr:nvCxnSpPr>
      <xdr:spPr>
        <a:xfrm>
          <a:off x="1447800" y="10157968"/>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41" name="フローチャート : 判断 140"/>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2" name="テキスト ボックス 141"/>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43" name="フローチャート : 判断 142"/>
        <xdr:cNvSpPr/>
      </xdr:nvSpPr>
      <xdr:spPr>
        <a:xfrm>
          <a:off x="1397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43705</xdr:rowOff>
    </xdr:from>
    <xdr:ext cx="762000" cy="259045"/>
    <xdr:sp macro="" textlink="">
      <xdr:nvSpPr>
        <xdr:cNvPr id="144" name="テキスト ボックス 143"/>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50" name="円/楕円 149"/>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59961</xdr:rowOff>
    </xdr:from>
    <xdr:ext cx="762000" cy="259045"/>
    <xdr:sp macro="" textlink="">
      <xdr:nvSpPr>
        <xdr:cNvPr id="151" name="財政構造の弾力性該当値テキスト"/>
        <xdr:cNvSpPr txBox="1"/>
      </xdr:nvSpPr>
      <xdr:spPr>
        <a:xfrm>
          <a:off x="5041900" y="1034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52" name="円/楕円 151"/>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3" name="テキスト ボックス 152"/>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141224</xdr:rowOff>
    </xdr:from>
    <xdr:to>
      <xdr:col>4</xdr:col>
      <xdr:colOff>533400</xdr:colOff>
      <xdr:row>60</xdr:row>
      <xdr:rowOff>71374</xdr:rowOff>
    </xdr:to>
    <xdr:sp macro="" textlink="">
      <xdr:nvSpPr>
        <xdr:cNvPr id="154" name="円/楕円 153"/>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81551</xdr:rowOff>
    </xdr:from>
    <xdr:ext cx="762000" cy="259045"/>
    <xdr:sp macro="" textlink="">
      <xdr:nvSpPr>
        <xdr:cNvPr id="155" name="テキスト ボックス 154"/>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6" name="円/楕円 155"/>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7" name="テキスト ボックス 156"/>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163068</xdr:rowOff>
    </xdr:from>
    <xdr:to>
      <xdr:col>2</xdr:col>
      <xdr:colOff>127000</xdr:colOff>
      <xdr:row>59</xdr:row>
      <xdr:rowOff>93218</xdr:rowOff>
    </xdr:to>
    <xdr:sp macro="" textlink="">
      <xdr:nvSpPr>
        <xdr:cNvPr id="158" name="円/楕円 157"/>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103395</xdr:rowOff>
    </xdr:from>
    <xdr:ext cx="762000" cy="259045"/>
    <xdr:sp macro="" textlink="">
      <xdr:nvSpPr>
        <xdr:cNvPr id="159" name="テキスト ボックス 158"/>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[161,392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類似団体内平均値とほぼ同額で推移している。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89" name="直線コネクタ 188"/>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0"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1" name="直線コネクタ 190"/>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2"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3" name="直線コネクタ 192"/>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64112</xdr:rowOff>
    </xdr:from>
    <xdr:to>
      <xdr:col>7</xdr:col>
      <xdr:colOff>152400</xdr:colOff>
      <xdr:row>83</xdr:row>
      <xdr:rowOff>94918</xdr:rowOff>
    </xdr:to>
    <xdr:cxnSp macro="">
      <xdr:nvCxnSpPr>
        <xdr:cNvPr id="194" name="直線コネクタ 193"/>
        <xdr:cNvCxnSpPr/>
      </xdr:nvCxnSpPr>
      <xdr:spPr>
        <a:xfrm flipV="1">
          <a:off x="4114800" y="14294462"/>
          <a:ext cx="8382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5"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6" name="フローチャート : 判断 195"/>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40401</xdr:rowOff>
    </xdr:from>
    <xdr:to>
      <xdr:col>6</xdr:col>
      <xdr:colOff>0</xdr:colOff>
      <xdr:row>83</xdr:row>
      <xdr:rowOff>94918</xdr:rowOff>
    </xdr:to>
    <xdr:cxnSp macro="">
      <xdr:nvCxnSpPr>
        <xdr:cNvPr id="197" name="直線コネクタ 196"/>
        <xdr:cNvCxnSpPr/>
      </xdr:nvCxnSpPr>
      <xdr:spPr>
        <a:xfrm>
          <a:off x="3225800" y="14270751"/>
          <a:ext cx="889000" cy="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40401</xdr:rowOff>
    </xdr:from>
    <xdr:to>
      <xdr:col>4</xdr:col>
      <xdr:colOff>482600</xdr:colOff>
      <xdr:row>83</xdr:row>
      <xdr:rowOff>41422</xdr:rowOff>
    </xdr:to>
    <xdr:cxnSp macro="">
      <xdr:nvCxnSpPr>
        <xdr:cNvPr id="200" name="直線コネクタ 199"/>
        <xdr:cNvCxnSpPr/>
      </xdr:nvCxnSpPr>
      <xdr:spPr>
        <a:xfrm flipV="1">
          <a:off x="2336800" y="1427075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133477</xdr:rowOff>
    </xdr:from>
    <xdr:to>
      <xdr:col>3</xdr:col>
      <xdr:colOff>279400</xdr:colOff>
      <xdr:row>83</xdr:row>
      <xdr:rowOff>41422</xdr:rowOff>
    </xdr:to>
    <xdr:cxnSp macro="">
      <xdr:nvCxnSpPr>
        <xdr:cNvPr id="203" name="直線コネクタ 202"/>
        <xdr:cNvCxnSpPr/>
      </xdr:nvCxnSpPr>
      <xdr:spPr>
        <a:xfrm>
          <a:off x="1447800" y="14192377"/>
          <a:ext cx="889000" cy="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13312</xdr:rowOff>
    </xdr:from>
    <xdr:to>
      <xdr:col>7</xdr:col>
      <xdr:colOff>203200</xdr:colOff>
      <xdr:row>83</xdr:row>
      <xdr:rowOff>114912</xdr:rowOff>
    </xdr:to>
    <xdr:sp macro="" textlink="">
      <xdr:nvSpPr>
        <xdr:cNvPr id="213" name="円/楕円 212"/>
        <xdr:cNvSpPr/>
      </xdr:nvSpPr>
      <xdr:spPr>
        <a:xfrm>
          <a:off x="4902200" y="142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156839</xdr:rowOff>
    </xdr:from>
    <xdr:ext cx="762000" cy="259045"/>
    <xdr:sp macro="" textlink="">
      <xdr:nvSpPr>
        <xdr:cNvPr id="214" name="人件費・物件費等の状況該当値テキスト"/>
        <xdr:cNvSpPr txBox="1"/>
      </xdr:nvSpPr>
      <xdr:spPr>
        <a:xfrm>
          <a:off x="5041900" y="14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161,392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44118</xdr:rowOff>
    </xdr:from>
    <xdr:to>
      <xdr:col>6</xdr:col>
      <xdr:colOff>50800</xdr:colOff>
      <xdr:row>83</xdr:row>
      <xdr:rowOff>145718</xdr:rowOff>
    </xdr:to>
    <xdr:sp macro="" textlink="">
      <xdr:nvSpPr>
        <xdr:cNvPr id="215" name="円/楕円 214"/>
        <xdr:cNvSpPr/>
      </xdr:nvSpPr>
      <xdr:spPr>
        <a:xfrm>
          <a:off x="4064000" y="142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155895</xdr:rowOff>
    </xdr:from>
    <xdr:ext cx="736600" cy="259045"/>
    <xdr:sp macro="" textlink="">
      <xdr:nvSpPr>
        <xdr:cNvPr id="216" name="テキスト ボックス 215"/>
        <xdr:cNvSpPr txBox="1"/>
      </xdr:nvSpPr>
      <xdr:spPr>
        <a:xfrm>
          <a:off x="3733800" y="1404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161051</xdr:rowOff>
    </xdr:from>
    <xdr:to>
      <xdr:col>4</xdr:col>
      <xdr:colOff>533400</xdr:colOff>
      <xdr:row>83</xdr:row>
      <xdr:rowOff>91201</xdr:rowOff>
    </xdr:to>
    <xdr:sp macro="" textlink="">
      <xdr:nvSpPr>
        <xdr:cNvPr id="217" name="円/楕円 216"/>
        <xdr:cNvSpPr/>
      </xdr:nvSpPr>
      <xdr:spPr>
        <a:xfrm>
          <a:off x="3175000" y="14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101378</xdr:rowOff>
    </xdr:from>
    <xdr:ext cx="762000" cy="259045"/>
    <xdr:sp macro="" textlink="">
      <xdr:nvSpPr>
        <xdr:cNvPr id="218" name="テキスト ボックス 217"/>
        <xdr:cNvSpPr txBox="1"/>
      </xdr:nvSpPr>
      <xdr:spPr>
        <a:xfrm>
          <a:off x="2844800" y="139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162072</xdr:rowOff>
    </xdr:from>
    <xdr:to>
      <xdr:col>3</xdr:col>
      <xdr:colOff>330200</xdr:colOff>
      <xdr:row>83</xdr:row>
      <xdr:rowOff>92222</xdr:rowOff>
    </xdr:to>
    <xdr:sp macro="" textlink="">
      <xdr:nvSpPr>
        <xdr:cNvPr id="219" name="円/楕円 218"/>
        <xdr:cNvSpPr/>
      </xdr:nvSpPr>
      <xdr:spPr>
        <a:xfrm>
          <a:off x="2286000" y="142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102399</xdr:rowOff>
    </xdr:from>
    <xdr:ext cx="762000" cy="259045"/>
    <xdr:sp macro="" textlink="">
      <xdr:nvSpPr>
        <xdr:cNvPr id="220" name="テキスト ボックス 219"/>
        <xdr:cNvSpPr txBox="1"/>
      </xdr:nvSpPr>
      <xdr:spPr>
        <a:xfrm>
          <a:off x="1955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82677</xdr:rowOff>
    </xdr:from>
    <xdr:to>
      <xdr:col>2</xdr:col>
      <xdr:colOff>127000</xdr:colOff>
      <xdr:row>83</xdr:row>
      <xdr:rowOff>12827</xdr:rowOff>
    </xdr:to>
    <xdr:sp macro="" textlink="">
      <xdr:nvSpPr>
        <xdr:cNvPr id="221" name="円/楕円 220"/>
        <xdr:cNvSpPr/>
      </xdr:nvSpPr>
      <xdr:spPr>
        <a:xfrm>
          <a:off x="1397000" y="14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23004</xdr:rowOff>
    </xdr:from>
    <xdr:ext cx="762000" cy="259045"/>
    <xdr:sp macro="" textlink="">
      <xdr:nvSpPr>
        <xdr:cNvPr id="222" name="テキスト ボックス 221"/>
        <xdr:cNvSpPr txBox="1"/>
      </xdr:nvSpPr>
      <xdr:spPr>
        <a:xfrm>
          <a:off x="1066800" y="1391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a:t>
          </a:r>
          <a:r>
            <a:rPr kumimoji="1" lang="en-US" altLang="ja-JP" sz="1300">
              <a:latin typeface="ＭＳ Ｐゴシック"/>
            </a:rPr>
            <a:t>141</a:t>
          </a:r>
          <a:r>
            <a:rPr kumimoji="1" lang="ja-JP" altLang="en-US" sz="1300">
              <a:latin typeface="ＭＳ Ｐゴシック"/>
            </a:rPr>
            <a:t>人である。小規模団体の特徴から、各年度のラスパイレス指数にばらつきが生じている。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69850</xdr:rowOff>
    </xdr:to>
    <xdr:cxnSp macro="">
      <xdr:nvCxnSpPr>
        <xdr:cNvPr id="251" name="直線コネクタ 250"/>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41927</xdr:rowOff>
    </xdr:from>
    <xdr:ext cx="762000" cy="259045"/>
    <xdr:sp macro="" textlink="">
      <xdr:nvSpPr>
        <xdr:cNvPr id="252"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89</xdr:row>
      <xdr:rowOff>69850</xdr:rowOff>
    </xdr:from>
    <xdr:to>
      <xdr:col>24</xdr:col>
      <xdr:colOff>647700</xdr:colOff>
      <xdr:row>89</xdr:row>
      <xdr:rowOff>69850</xdr:rowOff>
    </xdr:to>
    <xdr:cxnSp macro="">
      <xdr:nvCxnSpPr>
        <xdr:cNvPr id="253" name="直線コネクタ 252"/>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4"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5" name="直線コネクタ 254"/>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84</xdr:row>
      <xdr:rowOff>149578</xdr:rowOff>
    </xdr:to>
    <xdr:cxnSp macro="">
      <xdr:nvCxnSpPr>
        <xdr:cNvPr id="256" name="直線コネクタ 255"/>
        <xdr:cNvCxnSpPr/>
      </xdr:nvCxnSpPr>
      <xdr:spPr>
        <a:xfrm flipV="1">
          <a:off x="16179800" y="14336889"/>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20055</xdr:rowOff>
    </xdr:from>
    <xdr:ext cx="762000" cy="259045"/>
    <xdr:sp macro="" textlink="">
      <xdr:nvSpPr>
        <xdr:cNvPr id="257"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47978</xdr:rowOff>
    </xdr:from>
    <xdr:to>
      <xdr:col>24</xdr:col>
      <xdr:colOff>609600</xdr:colOff>
      <xdr:row>85</xdr:row>
      <xdr:rowOff>149578</xdr:rowOff>
    </xdr:to>
    <xdr:sp macro="" textlink="">
      <xdr:nvSpPr>
        <xdr:cNvPr id="258" name="フローチャート : 判断 257"/>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84</xdr:row>
      <xdr:rowOff>149578</xdr:rowOff>
    </xdr:to>
    <xdr:cxnSp macro="">
      <xdr:nvCxnSpPr>
        <xdr:cNvPr id="259" name="直線コネクタ 258"/>
        <xdr:cNvCxnSpPr/>
      </xdr:nvCxnSpPr>
      <xdr:spPr>
        <a:xfrm>
          <a:off x="15290800" y="142698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83</xdr:row>
      <xdr:rowOff>93134</xdr:rowOff>
    </xdr:to>
    <xdr:cxnSp macro="">
      <xdr:nvCxnSpPr>
        <xdr:cNvPr id="262" name="直線コネクタ 261"/>
        <xdr:cNvCxnSpPr/>
      </xdr:nvCxnSpPr>
      <xdr:spPr>
        <a:xfrm flipV="1">
          <a:off x="14401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90</xdr:row>
      <xdr:rowOff>19050</xdr:rowOff>
    </xdr:to>
    <xdr:cxnSp macro="">
      <xdr:nvCxnSpPr>
        <xdr:cNvPr id="265" name="直線コネクタ 264"/>
        <xdr:cNvCxnSpPr/>
      </xdr:nvCxnSpPr>
      <xdr:spPr>
        <a:xfrm flipV="1">
          <a:off x="13512800" y="14323484"/>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5" name="円/楕円 274"/>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6"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98778</xdr:rowOff>
    </xdr:from>
    <xdr:to>
      <xdr:col>23</xdr:col>
      <xdr:colOff>457200</xdr:colOff>
      <xdr:row>85</xdr:row>
      <xdr:rowOff>28928</xdr:rowOff>
    </xdr:to>
    <xdr:sp macro="" textlink="">
      <xdr:nvSpPr>
        <xdr:cNvPr id="277" name="円/楕円 276"/>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39105</xdr:rowOff>
    </xdr:from>
    <xdr:ext cx="736600" cy="259045"/>
    <xdr:sp macro="" textlink="">
      <xdr:nvSpPr>
        <xdr:cNvPr id="278" name="テキスト ボックス 277"/>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9" name="円/楕円 278"/>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80" name="テキスト ボックス 279"/>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1" name="円/楕円 280"/>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2" name="テキスト ボックス 281"/>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84" name="テキスト ボックス 283"/>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行財政改革による人件費減策として平成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年度まで新規採用を見送ったため、類似団体内において平均を下回っている。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4" name="直線コネクタ 313"/>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5"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6" name="直線コネクタ 315"/>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7"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18" name="直線コネクタ 317"/>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6773</xdr:rowOff>
    </xdr:from>
    <xdr:to>
      <xdr:col>24</xdr:col>
      <xdr:colOff>558800</xdr:colOff>
      <xdr:row>61</xdr:row>
      <xdr:rowOff>105304</xdr:rowOff>
    </xdr:to>
    <xdr:cxnSp macro="">
      <xdr:nvCxnSpPr>
        <xdr:cNvPr id="319" name="直線コネクタ 318"/>
        <xdr:cNvCxnSpPr/>
      </xdr:nvCxnSpPr>
      <xdr:spPr>
        <a:xfrm>
          <a:off x="16179800" y="10465223"/>
          <a:ext cx="8382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0"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1" name="フローチャート : 判断 320"/>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127953</xdr:rowOff>
    </xdr:from>
    <xdr:to>
      <xdr:col>23</xdr:col>
      <xdr:colOff>406400</xdr:colOff>
      <xdr:row>61</xdr:row>
      <xdr:rowOff>6773</xdr:rowOff>
    </xdr:to>
    <xdr:cxnSp macro="">
      <xdr:nvCxnSpPr>
        <xdr:cNvPr id="322" name="直線コネクタ 321"/>
        <xdr:cNvCxnSpPr/>
      </xdr:nvCxnSpPr>
      <xdr:spPr>
        <a:xfrm>
          <a:off x="15290800" y="1041495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85619</xdr:rowOff>
    </xdr:from>
    <xdr:to>
      <xdr:col>23</xdr:col>
      <xdr:colOff>457200</xdr:colOff>
      <xdr:row>64</xdr:row>
      <xdr:rowOff>15769</xdr:rowOff>
    </xdr:to>
    <xdr:sp macro="" textlink="">
      <xdr:nvSpPr>
        <xdr:cNvPr id="323" name="フローチャート : 判断 322"/>
        <xdr:cNvSpPr/>
      </xdr:nvSpPr>
      <xdr:spPr>
        <a:xfrm>
          <a:off x="16129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xdr:rowOff>
    </xdr:from>
    <xdr:ext cx="736600" cy="259045"/>
    <xdr:sp macro="" textlink="">
      <xdr:nvSpPr>
        <xdr:cNvPr id="324" name="テキスト ボックス 323"/>
        <xdr:cNvSpPr txBox="1"/>
      </xdr:nvSpPr>
      <xdr:spPr>
        <a:xfrm>
          <a:off x="15798800" y="109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127953</xdr:rowOff>
    </xdr:to>
    <xdr:cxnSp macro="">
      <xdr:nvCxnSpPr>
        <xdr:cNvPr id="325" name="直線コネクタ 324"/>
        <xdr:cNvCxnSpPr/>
      </xdr:nvCxnSpPr>
      <xdr:spPr>
        <a:xfrm>
          <a:off x="14401800" y="103847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75565</xdr:rowOff>
    </xdr:from>
    <xdr:to>
      <xdr:col>22</xdr:col>
      <xdr:colOff>254000</xdr:colOff>
      <xdr:row>64</xdr:row>
      <xdr:rowOff>5715</xdr:rowOff>
    </xdr:to>
    <xdr:sp macro="" textlink="">
      <xdr:nvSpPr>
        <xdr:cNvPr id="326" name="フローチャート : 判断 325"/>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27" name="テキスト ボックス 326"/>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71649</xdr:rowOff>
    </xdr:from>
    <xdr:to>
      <xdr:col>21</xdr:col>
      <xdr:colOff>0</xdr:colOff>
      <xdr:row>60</xdr:row>
      <xdr:rowOff>97790</xdr:rowOff>
    </xdr:to>
    <xdr:cxnSp macro="">
      <xdr:nvCxnSpPr>
        <xdr:cNvPr id="328" name="直線コネクタ 327"/>
        <xdr:cNvCxnSpPr/>
      </xdr:nvCxnSpPr>
      <xdr:spPr>
        <a:xfrm>
          <a:off x="13512800" y="1035864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47413</xdr:rowOff>
    </xdr:from>
    <xdr:to>
      <xdr:col>21</xdr:col>
      <xdr:colOff>50800</xdr:colOff>
      <xdr:row>63</xdr:row>
      <xdr:rowOff>149013</xdr:rowOff>
    </xdr:to>
    <xdr:sp macro="" textlink="">
      <xdr:nvSpPr>
        <xdr:cNvPr id="329" name="フローチャート : 判断 328"/>
        <xdr:cNvSpPr/>
      </xdr:nvSpPr>
      <xdr:spPr>
        <a:xfrm>
          <a:off x="14351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30" name="テキスト ボックス 329"/>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31" name="フローチャート : 判断 330"/>
        <xdr:cNvSpPr/>
      </xdr:nvSpPr>
      <xdr:spPr>
        <a:xfrm>
          <a:off x="13462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155909</xdr:rowOff>
    </xdr:from>
    <xdr:ext cx="762000" cy="259045"/>
    <xdr:sp macro="" textlink="">
      <xdr:nvSpPr>
        <xdr:cNvPr id="332" name="テキスト ボックス 331"/>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54504</xdr:rowOff>
    </xdr:from>
    <xdr:to>
      <xdr:col>24</xdr:col>
      <xdr:colOff>609600</xdr:colOff>
      <xdr:row>61</xdr:row>
      <xdr:rowOff>156104</xdr:rowOff>
    </xdr:to>
    <xdr:sp macro="" textlink="">
      <xdr:nvSpPr>
        <xdr:cNvPr id="338" name="円/楕円 337"/>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71031</xdr:rowOff>
    </xdr:from>
    <xdr:ext cx="762000" cy="259045"/>
    <xdr:sp macro="" textlink="">
      <xdr:nvSpPr>
        <xdr:cNvPr id="339"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127423</xdr:rowOff>
    </xdr:from>
    <xdr:to>
      <xdr:col>23</xdr:col>
      <xdr:colOff>457200</xdr:colOff>
      <xdr:row>61</xdr:row>
      <xdr:rowOff>57573</xdr:rowOff>
    </xdr:to>
    <xdr:sp macro="" textlink="">
      <xdr:nvSpPr>
        <xdr:cNvPr id="340" name="円/楕円 339"/>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67750</xdr:rowOff>
    </xdr:from>
    <xdr:ext cx="736600" cy="259045"/>
    <xdr:sp macro="" textlink="">
      <xdr:nvSpPr>
        <xdr:cNvPr id="341" name="テキスト ボックス 340"/>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77153</xdr:rowOff>
    </xdr:from>
    <xdr:to>
      <xdr:col>22</xdr:col>
      <xdr:colOff>254000</xdr:colOff>
      <xdr:row>61</xdr:row>
      <xdr:rowOff>7303</xdr:rowOff>
    </xdr:to>
    <xdr:sp macro="" textlink="">
      <xdr:nvSpPr>
        <xdr:cNvPr id="342" name="円/楕円 341"/>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17480</xdr:rowOff>
    </xdr:from>
    <xdr:ext cx="762000" cy="259045"/>
    <xdr:sp macro="" textlink="">
      <xdr:nvSpPr>
        <xdr:cNvPr id="343" name="テキスト ボックス 342"/>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4" name="円/楕円 343"/>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5" name="テキスト ボックス 344"/>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20849</xdr:rowOff>
    </xdr:from>
    <xdr:to>
      <xdr:col>19</xdr:col>
      <xdr:colOff>533400</xdr:colOff>
      <xdr:row>60</xdr:row>
      <xdr:rowOff>122449</xdr:rowOff>
    </xdr:to>
    <xdr:sp macro="" textlink="">
      <xdr:nvSpPr>
        <xdr:cNvPr id="346" name="円/楕円 345"/>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132626</xdr:rowOff>
    </xdr:from>
    <xdr:ext cx="762000" cy="259045"/>
    <xdr:sp macro="" textlink="">
      <xdr:nvSpPr>
        <xdr:cNvPr id="347" name="テキスト ボックス 346"/>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標準財政規模は前年度と同水準を維持している。歳出の面で公債費が減少傾向にあるため、実質公債費比率も改善した。</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6" name="直線コネクタ 375"/>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7"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78" name="直線コネクタ 377"/>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143510</xdr:rowOff>
    </xdr:to>
    <xdr:cxnSp macro="">
      <xdr:nvCxnSpPr>
        <xdr:cNvPr id="381" name="直線コネクタ 380"/>
        <xdr:cNvCxnSpPr/>
      </xdr:nvCxnSpPr>
      <xdr:spPr>
        <a:xfrm flipV="1">
          <a:off x="16179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2"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44450</xdr:rowOff>
    </xdr:to>
    <xdr:cxnSp macro="">
      <xdr:nvCxnSpPr>
        <xdr:cNvPr id="384" name="直線コネクタ 383"/>
        <xdr:cNvCxnSpPr/>
      </xdr:nvCxnSpPr>
      <xdr:spPr>
        <a:xfrm flipV="1">
          <a:off x="15290800" y="75158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5" name="フローチャート : 判断 384"/>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386" name="テキスト ボックス 385"/>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44450</xdr:rowOff>
    </xdr:from>
    <xdr:to>
      <xdr:col>22</xdr:col>
      <xdr:colOff>203200</xdr:colOff>
      <xdr:row>44</xdr:row>
      <xdr:rowOff>60537</xdr:rowOff>
    </xdr:to>
    <xdr:cxnSp macro="">
      <xdr:nvCxnSpPr>
        <xdr:cNvPr id="387" name="直線コネクタ 386"/>
        <xdr:cNvCxnSpPr/>
      </xdr:nvCxnSpPr>
      <xdr:spPr>
        <a:xfrm flipV="1">
          <a:off x="14401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60537</xdr:rowOff>
    </xdr:to>
    <xdr:cxnSp macro="">
      <xdr:nvCxnSpPr>
        <xdr:cNvPr id="390" name="直線コネクタ 389"/>
        <xdr:cNvCxnSpPr/>
      </xdr:nvCxnSpPr>
      <xdr:spPr>
        <a:xfrm>
          <a:off x="13512800" y="75721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3" name="フローチャート : 判断 392"/>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4" name="テキスト ボックス 393"/>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0" name="円/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111777</xdr:rowOff>
    </xdr:from>
    <xdr:ext cx="762000" cy="259045"/>
    <xdr:sp macro="" textlink="">
      <xdr:nvSpPr>
        <xdr:cNvPr id="401" name="公債費負担の状況該当値テキスト"/>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402" name="円/楕円 401"/>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3" name="テキスト ボックス 402"/>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165100</xdr:rowOff>
    </xdr:from>
    <xdr:to>
      <xdr:col>22</xdr:col>
      <xdr:colOff>254000</xdr:colOff>
      <xdr:row>44</xdr:row>
      <xdr:rowOff>95250</xdr:rowOff>
    </xdr:to>
    <xdr:sp macro="" textlink="">
      <xdr:nvSpPr>
        <xdr:cNvPr id="404" name="円/楕円 403"/>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80027</xdr:rowOff>
    </xdr:from>
    <xdr:ext cx="762000" cy="259045"/>
    <xdr:sp macro="" textlink="">
      <xdr:nvSpPr>
        <xdr:cNvPr id="405" name="テキスト ボックス 404"/>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6" name="円/楕円 405"/>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7" name="テキスト ボックス 406"/>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08" name="円/楕円 407"/>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09" name="テキスト ボックス 408"/>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財政健全化のため、地方債の発行額が償還額を下回るようを抑制している。この効果により地方債残高が減少してきている。これに伴い、将来負担比率が順調に改善してきている。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96520</xdr:rowOff>
    </xdr:from>
    <xdr:to>
      <xdr:col>24</xdr:col>
      <xdr:colOff>558800</xdr:colOff>
      <xdr:row>16</xdr:row>
      <xdr:rowOff>59509</xdr:rowOff>
    </xdr:to>
    <xdr:cxnSp macro="">
      <xdr:nvCxnSpPr>
        <xdr:cNvPr id="445" name="直線コネクタ 444"/>
        <xdr:cNvCxnSpPr/>
      </xdr:nvCxnSpPr>
      <xdr:spPr>
        <a:xfrm flipV="1">
          <a:off x="16179800" y="2668270"/>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6"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7" name="フローチャート : 判断 446"/>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59509</xdr:rowOff>
    </xdr:from>
    <xdr:to>
      <xdr:col>23</xdr:col>
      <xdr:colOff>406400</xdr:colOff>
      <xdr:row>16</xdr:row>
      <xdr:rowOff>153731</xdr:rowOff>
    </xdr:to>
    <xdr:cxnSp macro="">
      <xdr:nvCxnSpPr>
        <xdr:cNvPr id="448" name="直線コネクタ 447"/>
        <xdr:cNvCxnSpPr/>
      </xdr:nvCxnSpPr>
      <xdr:spPr>
        <a:xfrm flipV="1">
          <a:off x="15290800" y="2802709"/>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49" name="フローチャート : 判断 448"/>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58437</xdr:rowOff>
    </xdr:from>
    <xdr:ext cx="736600" cy="259045"/>
    <xdr:sp macro="" textlink="">
      <xdr:nvSpPr>
        <xdr:cNvPr id="450" name="テキスト ボックス 449"/>
        <xdr:cNvSpPr txBox="1"/>
      </xdr:nvSpPr>
      <xdr:spPr>
        <a:xfrm>
          <a:off x="15798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153731</xdr:rowOff>
    </xdr:from>
    <xdr:to>
      <xdr:col>22</xdr:col>
      <xdr:colOff>203200</xdr:colOff>
      <xdr:row>18</xdr:row>
      <xdr:rowOff>65919</xdr:rowOff>
    </xdr:to>
    <xdr:cxnSp macro="">
      <xdr:nvCxnSpPr>
        <xdr:cNvPr id="451" name="直線コネクタ 450"/>
        <xdr:cNvCxnSpPr/>
      </xdr:nvCxnSpPr>
      <xdr:spPr>
        <a:xfrm flipV="1">
          <a:off x="14401800" y="2896931"/>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2" name="フローチャート : 判断 451"/>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30618</xdr:rowOff>
    </xdr:from>
    <xdr:ext cx="762000" cy="259045"/>
    <xdr:sp macro="" textlink="">
      <xdr:nvSpPr>
        <xdr:cNvPr id="453" name="テキスト ボックス 452"/>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65919</xdr:rowOff>
    </xdr:from>
    <xdr:to>
      <xdr:col>21</xdr:col>
      <xdr:colOff>0</xdr:colOff>
      <xdr:row>19</xdr:row>
      <xdr:rowOff>72572</xdr:rowOff>
    </xdr:to>
    <xdr:cxnSp macro="">
      <xdr:nvCxnSpPr>
        <xdr:cNvPr id="454" name="直線コネクタ 453"/>
        <xdr:cNvCxnSpPr/>
      </xdr:nvCxnSpPr>
      <xdr:spPr>
        <a:xfrm flipV="1">
          <a:off x="13512800" y="3152019"/>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55" name="フローチャート : 判断 454"/>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135181</xdr:rowOff>
    </xdr:from>
    <xdr:ext cx="762000" cy="259045"/>
    <xdr:sp macro="" textlink="">
      <xdr:nvSpPr>
        <xdr:cNvPr id="456" name="テキスト ボックス 455"/>
        <xdr:cNvSpPr txBox="1"/>
      </xdr:nvSpPr>
      <xdr:spPr>
        <a:xfrm>
          <a:off x="14020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57" name="フローチャート : 判断 456"/>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115406</xdr:rowOff>
    </xdr:from>
    <xdr:ext cx="762000" cy="259045"/>
    <xdr:sp macro="" textlink="">
      <xdr:nvSpPr>
        <xdr:cNvPr id="458" name="テキスト ボックス 457"/>
        <xdr:cNvSpPr txBox="1"/>
      </xdr:nvSpPr>
      <xdr:spPr>
        <a:xfrm>
          <a:off x="13131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64" name="円/楕円 463"/>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62247</xdr:rowOff>
    </xdr:from>
    <xdr:ext cx="762000" cy="259045"/>
    <xdr:sp macro="" textlink="">
      <xdr:nvSpPr>
        <xdr:cNvPr id="465" name="将来負担の状況該当値テキスト"/>
        <xdr:cNvSpPr txBox="1"/>
      </xdr:nvSpPr>
      <xdr:spPr>
        <a:xfrm>
          <a:off x="171069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8709</xdr:rowOff>
    </xdr:from>
    <xdr:to>
      <xdr:col>23</xdr:col>
      <xdr:colOff>457200</xdr:colOff>
      <xdr:row>16</xdr:row>
      <xdr:rowOff>110309</xdr:rowOff>
    </xdr:to>
    <xdr:sp macro="" textlink="">
      <xdr:nvSpPr>
        <xdr:cNvPr id="466" name="円/楕円 465"/>
        <xdr:cNvSpPr/>
      </xdr:nvSpPr>
      <xdr:spPr>
        <a:xfrm>
          <a:off x="16129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95086</xdr:rowOff>
    </xdr:from>
    <xdr:ext cx="736600" cy="259045"/>
    <xdr:sp macro="" textlink="">
      <xdr:nvSpPr>
        <xdr:cNvPr id="467" name="テキスト ボックス 466"/>
        <xdr:cNvSpPr txBox="1"/>
      </xdr:nvSpPr>
      <xdr:spPr>
        <a:xfrm>
          <a:off x="15798800" y="283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102931</xdr:rowOff>
    </xdr:from>
    <xdr:to>
      <xdr:col>22</xdr:col>
      <xdr:colOff>254000</xdr:colOff>
      <xdr:row>17</xdr:row>
      <xdr:rowOff>33081</xdr:rowOff>
    </xdr:to>
    <xdr:sp macro="" textlink="">
      <xdr:nvSpPr>
        <xdr:cNvPr id="468" name="円/楕円 467"/>
        <xdr:cNvSpPr/>
      </xdr:nvSpPr>
      <xdr:spPr>
        <a:xfrm>
          <a:off x="15240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17858</xdr:rowOff>
    </xdr:from>
    <xdr:ext cx="762000" cy="259045"/>
    <xdr:sp macro="" textlink="">
      <xdr:nvSpPr>
        <xdr:cNvPr id="469" name="テキスト ボックス 468"/>
        <xdr:cNvSpPr txBox="1"/>
      </xdr:nvSpPr>
      <xdr:spPr>
        <a:xfrm>
          <a:off x="14909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15119</xdr:rowOff>
    </xdr:from>
    <xdr:to>
      <xdr:col>21</xdr:col>
      <xdr:colOff>50800</xdr:colOff>
      <xdr:row>18</xdr:row>
      <xdr:rowOff>116719</xdr:rowOff>
    </xdr:to>
    <xdr:sp macro="" textlink="">
      <xdr:nvSpPr>
        <xdr:cNvPr id="470" name="円/楕円 469"/>
        <xdr:cNvSpPr/>
      </xdr:nvSpPr>
      <xdr:spPr>
        <a:xfrm>
          <a:off x="14351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101496</xdr:rowOff>
    </xdr:from>
    <xdr:ext cx="762000" cy="259045"/>
    <xdr:sp macro="" textlink="">
      <xdr:nvSpPr>
        <xdr:cNvPr id="471" name="テキスト ボックス 470"/>
        <xdr:cNvSpPr txBox="1"/>
      </xdr:nvSpPr>
      <xdr:spPr>
        <a:xfrm>
          <a:off x="14020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21772</xdr:rowOff>
    </xdr:from>
    <xdr:to>
      <xdr:col>19</xdr:col>
      <xdr:colOff>533400</xdr:colOff>
      <xdr:row>19</xdr:row>
      <xdr:rowOff>123372</xdr:rowOff>
    </xdr:to>
    <xdr:sp macro="" textlink="">
      <xdr:nvSpPr>
        <xdr:cNvPr id="472" name="円/楕円 471"/>
        <xdr:cNvSpPr/>
      </xdr:nvSpPr>
      <xdr:spPr>
        <a:xfrm>
          <a:off x="13462000" y="32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108149</xdr:rowOff>
    </xdr:from>
    <xdr:ext cx="762000" cy="259045"/>
    <xdr:sp macro="" textlink="">
      <xdr:nvSpPr>
        <xdr:cNvPr id="473" name="テキスト ボックス 472"/>
        <xdr:cNvSpPr txBox="1"/>
      </xdr:nvSpPr>
      <xdr:spPr>
        <a:xfrm>
          <a:off x="13131800" y="336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15,935
15,774
179.76
8,582,039
8,032,174
293,456
5,176,875
8,178,523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30.9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人当たり職員数の分析欄に記載のとおり、行財政改革による人件費削減策として平成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年度まで新規採用を見送ったため、職員数自体が抑制されている。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92710</xdr:rowOff>
    </xdr:to>
    <xdr:cxnSp macro="">
      <xdr:nvCxnSpPr>
        <xdr:cNvPr id="66" name="直線コネクタ 65"/>
        <xdr:cNvCxnSpPr/>
      </xdr:nvCxnSpPr>
      <xdr:spPr>
        <a:xfrm>
          <a:off x="3987800" y="6055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54610</xdr:rowOff>
    </xdr:to>
    <xdr:cxnSp macro="">
      <xdr:nvCxnSpPr>
        <xdr:cNvPr id="69" name="直線コネクタ 68"/>
        <xdr:cNvCxnSpPr/>
      </xdr:nvCxnSpPr>
      <xdr:spPr>
        <a:xfrm>
          <a:off x="3098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70" name="フローチャート :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92710</xdr:rowOff>
    </xdr:to>
    <xdr:cxnSp macro="">
      <xdr:nvCxnSpPr>
        <xdr:cNvPr id="72" name="直線コネクタ 71"/>
        <xdr:cNvCxnSpPr/>
      </xdr:nvCxnSpPr>
      <xdr:spPr>
        <a:xfrm flipV="1">
          <a:off x="2209800" y="595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111760</xdr:rowOff>
    </xdr:from>
    <xdr:to>
      <xdr:col>3</xdr:col>
      <xdr:colOff>142875</xdr:colOff>
      <xdr:row>35</xdr:row>
      <xdr:rowOff>92710</xdr:rowOff>
    </xdr:to>
    <xdr:cxnSp macro="">
      <xdr:nvCxnSpPr>
        <xdr:cNvPr id="75" name="直線コネクタ 74"/>
        <xdr:cNvCxnSpPr/>
      </xdr:nvCxnSpPr>
      <xdr:spPr>
        <a:xfrm>
          <a:off x="1320800" y="5941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78" name="フローチャート :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60960</xdr:rowOff>
    </xdr:from>
    <xdr:to>
      <xdr:col>1</xdr:col>
      <xdr:colOff>676275</xdr:colOff>
      <xdr:row>34</xdr:row>
      <xdr:rowOff>162560</xdr:rowOff>
    </xdr:to>
    <xdr:sp macro="" textlink="">
      <xdr:nvSpPr>
        <xdr:cNvPr id="93" name="円/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マイナンバーやセキュリティ強靭化等の電算に係る物件費が大幅に増加している。このことから、類似団体内の平均を大きく上回る結果となっている。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137886</xdr:rowOff>
    </xdr:to>
    <xdr:cxnSp macro="">
      <xdr:nvCxnSpPr>
        <xdr:cNvPr id="129" name="直線コネクタ 128"/>
        <xdr:cNvCxnSpPr/>
      </xdr:nvCxnSpPr>
      <xdr:spPr>
        <a:xfrm>
          <a:off x="15671800" y="31151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61686</xdr:rowOff>
    </xdr:to>
    <xdr:cxnSp macro="">
      <xdr:nvCxnSpPr>
        <xdr:cNvPr id="132" name="直線コネクタ 131"/>
        <xdr:cNvCxnSpPr/>
      </xdr:nvCxnSpPr>
      <xdr:spPr>
        <a:xfrm flipV="1">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19</xdr:row>
      <xdr:rowOff>64407</xdr:rowOff>
    </xdr:to>
    <xdr:cxnSp macro="">
      <xdr:nvCxnSpPr>
        <xdr:cNvPr id="135" name="直線コネクタ 134"/>
        <xdr:cNvCxnSpPr/>
      </xdr:nvCxnSpPr>
      <xdr:spPr>
        <a:xfrm flipV="1">
          <a:off x="13893800" y="3147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76398</xdr:rowOff>
    </xdr:from>
    <xdr:ext cx="762000" cy="259045"/>
    <xdr:sp macro="" textlink="">
      <xdr:nvSpPr>
        <xdr:cNvPr id="137" name="テキスト ボックス 136"/>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19</xdr:row>
      <xdr:rowOff>64407</xdr:rowOff>
    </xdr:to>
    <xdr:cxnSp macro="">
      <xdr:nvCxnSpPr>
        <xdr:cNvPr id="138" name="直線コネクタ 137"/>
        <xdr:cNvCxnSpPr/>
      </xdr:nvCxnSpPr>
      <xdr:spPr>
        <a:xfrm>
          <a:off x="13004800" y="27667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87086</xdr:rowOff>
    </xdr:from>
    <xdr:to>
      <xdr:col>24</xdr:col>
      <xdr:colOff>82550</xdr:colOff>
      <xdr:row>19</xdr:row>
      <xdr:rowOff>17236</xdr:rowOff>
    </xdr:to>
    <xdr:sp macro="" textlink="">
      <xdr:nvSpPr>
        <xdr:cNvPr id="148" name="円/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0" name="円/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13607</xdr:rowOff>
    </xdr:from>
    <xdr:to>
      <xdr:col>20</xdr:col>
      <xdr:colOff>209550</xdr:colOff>
      <xdr:row>19</xdr:row>
      <xdr:rowOff>115207</xdr:rowOff>
    </xdr:to>
    <xdr:sp macro="" textlink="">
      <xdr:nvSpPr>
        <xdr:cNvPr id="154" name="円/楕円 153"/>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99984</xdr:rowOff>
    </xdr:from>
    <xdr:ext cx="762000" cy="259045"/>
    <xdr:sp macro="" textlink="">
      <xdr:nvSpPr>
        <xdr:cNvPr id="155" name="テキスト ボックス 154"/>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6" name="円/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児童福祉、障害福祉、介護給付費など町の支出する扶助費は増加傾向にある。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88900</xdr:rowOff>
    </xdr:to>
    <xdr:cxnSp macro="">
      <xdr:nvCxnSpPr>
        <xdr:cNvPr id="190" name="直線コネクタ 189"/>
        <xdr:cNvCxnSpPr/>
      </xdr:nvCxnSpPr>
      <xdr:spPr>
        <a:xfrm>
          <a:off x="3987800" y="972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93" name="直線コネクタ 192"/>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4" name="フローチャート :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5" name="テキスト ボックス 194"/>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6" name="直線コネクタ 195"/>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56</xdr:row>
      <xdr:rowOff>69850</xdr:rowOff>
    </xdr:to>
    <xdr:cxnSp macro="">
      <xdr:nvCxnSpPr>
        <xdr:cNvPr id="199" name="直線コネクタ 198"/>
        <xdr:cNvCxnSpPr/>
      </xdr:nvCxnSpPr>
      <xdr:spPr>
        <a:xfrm>
          <a:off x="1320800" y="948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57150</xdr:rowOff>
    </xdr:from>
    <xdr:to>
      <xdr:col>3</xdr:col>
      <xdr:colOff>193675</xdr:colOff>
      <xdr:row>56</xdr:row>
      <xdr:rowOff>158750</xdr:rowOff>
    </xdr:to>
    <xdr:sp macro="" textlink="">
      <xdr:nvSpPr>
        <xdr:cNvPr id="200" name="フローチャート : 判断 199"/>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01" name="テキスト ボックス 200"/>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9" name="円/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16" name="テキスト ボックス 21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7" name="円/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類似団体内の平均を大きく下回る結果となっている。内容のほとんどが繰出金となっている。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43180</xdr:rowOff>
    </xdr:to>
    <xdr:cxnSp macro="">
      <xdr:nvCxnSpPr>
        <xdr:cNvPr id="251" name="直線コネクタ 250"/>
        <xdr:cNvCxnSpPr/>
      </xdr:nvCxnSpPr>
      <xdr:spPr>
        <a:xfrm>
          <a:off x="15671800" y="930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73660</xdr:rowOff>
    </xdr:to>
    <xdr:cxnSp macro="">
      <xdr:nvCxnSpPr>
        <xdr:cNvPr id="254" name="直線コネクタ 253"/>
        <xdr:cNvCxnSpPr/>
      </xdr:nvCxnSpPr>
      <xdr:spPr>
        <a:xfrm flipV="1">
          <a:off x="14782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111760</xdr:rowOff>
    </xdr:to>
    <xdr:cxnSp macro="">
      <xdr:nvCxnSpPr>
        <xdr:cNvPr id="257" name="直線コネクタ 256"/>
        <xdr:cNvCxnSpPr/>
      </xdr:nvCxnSpPr>
      <xdr:spPr>
        <a:xfrm flipV="1">
          <a:off x="13893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111760</xdr:rowOff>
    </xdr:to>
    <xdr:cxnSp macro="">
      <xdr:nvCxnSpPr>
        <xdr:cNvPr id="260" name="直線コネクタ 259"/>
        <xdr:cNvCxnSpPr/>
      </xdr:nvCxnSpPr>
      <xdr:spPr>
        <a:xfrm>
          <a:off x="13004800" y="9293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2" name="テキスト ボックス 261"/>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70" name="円/楕円 269"/>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71"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72" name="円/楕円 271"/>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104157</xdr:rowOff>
    </xdr:from>
    <xdr:ext cx="736600" cy="259045"/>
    <xdr:sp macro="" textlink="">
      <xdr:nvSpPr>
        <xdr:cNvPr id="273" name="テキスト ボックス 272"/>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22860</xdr:rowOff>
    </xdr:from>
    <xdr:to>
      <xdr:col>21</xdr:col>
      <xdr:colOff>412750</xdr:colOff>
      <xdr:row>54</xdr:row>
      <xdr:rowOff>124460</xdr:rowOff>
    </xdr:to>
    <xdr:sp macro="" textlink="">
      <xdr:nvSpPr>
        <xdr:cNvPr id="274" name="円/楕円 273"/>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134637</xdr:rowOff>
    </xdr:from>
    <xdr:ext cx="762000" cy="259045"/>
    <xdr:sp macro="" textlink="">
      <xdr:nvSpPr>
        <xdr:cNvPr id="275" name="テキスト ボックス 274"/>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6" name="円/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8" name="円/楕円 277"/>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9" name="テキスト ボックス 278"/>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行財政改革の一環として平成</a:t>
          </a:r>
          <a:r>
            <a:rPr kumimoji="1" lang="en-US" altLang="ja-JP" sz="1300">
              <a:latin typeface="ＭＳ Ｐゴシック"/>
            </a:rPr>
            <a:t>16</a:t>
          </a:r>
          <a:r>
            <a:rPr kumimoji="1" lang="ja-JP" altLang="en-US" sz="1300">
              <a:latin typeface="ＭＳ Ｐゴシック"/>
            </a:rPr>
            <a:t>年度に実施した補助金等の大幅な見直しにより、類似団体内の平均を大きく下回る結果となっている。今後は、効果の大きいものや必要性の高いものに絞って支出していくこととしている。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34</xdr:row>
      <xdr:rowOff>5080</xdr:rowOff>
    </xdr:to>
    <xdr:cxnSp macro="">
      <xdr:nvCxnSpPr>
        <xdr:cNvPr id="312" name="直線コネクタ 311"/>
        <xdr:cNvCxnSpPr/>
      </xdr:nvCxnSpPr>
      <xdr:spPr>
        <a:xfrm>
          <a:off x="15671800" y="581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138430</xdr:rowOff>
    </xdr:from>
    <xdr:to>
      <xdr:col>22</xdr:col>
      <xdr:colOff>565150</xdr:colOff>
      <xdr:row>33</xdr:row>
      <xdr:rowOff>161290</xdr:rowOff>
    </xdr:to>
    <xdr:cxnSp macro="">
      <xdr:nvCxnSpPr>
        <xdr:cNvPr id="315" name="直線コネクタ 314"/>
        <xdr:cNvCxnSpPr/>
      </xdr:nvCxnSpPr>
      <xdr:spPr>
        <a:xfrm>
          <a:off x="14782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138430</xdr:rowOff>
    </xdr:from>
    <xdr:to>
      <xdr:col>21</xdr:col>
      <xdr:colOff>361950</xdr:colOff>
      <xdr:row>33</xdr:row>
      <xdr:rowOff>168910</xdr:rowOff>
    </xdr:to>
    <xdr:cxnSp macro="">
      <xdr:nvCxnSpPr>
        <xdr:cNvPr id="318" name="直線コネクタ 317"/>
        <xdr:cNvCxnSpPr/>
      </xdr:nvCxnSpPr>
      <xdr:spPr>
        <a:xfrm flipV="1">
          <a:off x="13893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138430</xdr:rowOff>
    </xdr:from>
    <xdr:to>
      <xdr:col>20</xdr:col>
      <xdr:colOff>158750</xdr:colOff>
      <xdr:row>33</xdr:row>
      <xdr:rowOff>168910</xdr:rowOff>
    </xdr:to>
    <xdr:cxnSp macro="">
      <xdr:nvCxnSpPr>
        <xdr:cNvPr id="321" name="直線コネクタ 320"/>
        <xdr:cNvCxnSpPr/>
      </xdr:nvCxnSpPr>
      <xdr:spPr>
        <a:xfrm>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2" name="フローチャート :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3" name="テキスト ボックス 322"/>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24" name="フローチャート :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25" name="テキスト ボックス 324"/>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125730</xdr:rowOff>
    </xdr:from>
    <xdr:to>
      <xdr:col>24</xdr:col>
      <xdr:colOff>82550</xdr:colOff>
      <xdr:row>34</xdr:row>
      <xdr:rowOff>55880</xdr:rowOff>
    </xdr:to>
    <xdr:sp macro="" textlink="">
      <xdr:nvSpPr>
        <xdr:cNvPr id="331" name="円/楕円 330"/>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142257</xdr:rowOff>
    </xdr:from>
    <xdr:ext cx="762000" cy="259045"/>
    <xdr:sp macro="" textlink="">
      <xdr:nvSpPr>
        <xdr:cNvPr id="332" name="補助費等該当値テキスト"/>
        <xdr:cNvSpPr txBox="1"/>
      </xdr:nvSpPr>
      <xdr:spPr>
        <a:xfrm>
          <a:off x="16598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33" name="円/楕円 332"/>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34" name="テキスト ボックス 333"/>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87630</xdr:rowOff>
    </xdr:from>
    <xdr:to>
      <xdr:col>21</xdr:col>
      <xdr:colOff>412750</xdr:colOff>
      <xdr:row>34</xdr:row>
      <xdr:rowOff>17780</xdr:rowOff>
    </xdr:to>
    <xdr:sp macro="" textlink="">
      <xdr:nvSpPr>
        <xdr:cNvPr id="335" name="円/楕円 33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27957</xdr:rowOff>
    </xdr:from>
    <xdr:ext cx="762000" cy="259045"/>
    <xdr:sp macro="" textlink="">
      <xdr:nvSpPr>
        <xdr:cNvPr id="336" name="テキスト ボックス 33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118110</xdr:rowOff>
    </xdr:from>
    <xdr:to>
      <xdr:col>20</xdr:col>
      <xdr:colOff>209550</xdr:colOff>
      <xdr:row>34</xdr:row>
      <xdr:rowOff>48260</xdr:rowOff>
    </xdr:to>
    <xdr:sp macro="" textlink="">
      <xdr:nvSpPr>
        <xdr:cNvPr id="337" name="円/楕円 336"/>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58437</xdr:rowOff>
    </xdr:from>
    <xdr:ext cx="762000" cy="259045"/>
    <xdr:sp macro="" textlink="">
      <xdr:nvSpPr>
        <xdr:cNvPr id="338" name="テキスト ボックス 337"/>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87630</xdr:rowOff>
    </xdr:from>
    <xdr:to>
      <xdr:col>19</xdr:col>
      <xdr:colOff>6350</xdr:colOff>
      <xdr:row>34</xdr:row>
      <xdr:rowOff>17780</xdr:rowOff>
    </xdr:to>
    <xdr:sp macro="" textlink="">
      <xdr:nvSpPr>
        <xdr:cNvPr id="339" name="円/楕円 338"/>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27957</xdr:rowOff>
    </xdr:from>
    <xdr:ext cx="762000" cy="259045"/>
    <xdr:sp macro="" textlink="">
      <xdr:nvSpPr>
        <xdr:cNvPr id="340" name="テキスト ボックス 339"/>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実質公債費比率の分析に記載のとおり、償還のピークが始まったため類似団体内の平均を上回っている。平成</a:t>
          </a:r>
          <a:r>
            <a:rPr kumimoji="1" lang="en-US" altLang="ja-JP" sz="1300">
              <a:latin typeface="ＭＳ Ｐゴシック"/>
            </a:rPr>
            <a:t>26</a:t>
          </a:r>
          <a:r>
            <a:rPr kumimoji="1" lang="ja-JP" altLang="en-US" sz="1300">
              <a:latin typeface="ＭＳ Ｐゴシック"/>
            </a:rPr>
            <a:t>年度まで繰上償還を継続実施し、将来的な公債費に係る歳出の削減に努めた。</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35561</xdr:rowOff>
    </xdr:to>
    <xdr:cxnSp macro="">
      <xdr:nvCxnSpPr>
        <xdr:cNvPr id="373" name="直線コネクタ 372"/>
        <xdr:cNvCxnSpPr/>
      </xdr:nvCxnSpPr>
      <xdr:spPr>
        <a:xfrm flipV="1">
          <a:off x="3987800" y="136906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35561</xdr:rowOff>
    </xdr:to>
    <xdr:cxnSp macro="">
      <xdr:nvCxnSpPr>
        <xdr:cNvPr id="376" name="直線コネクタ 375"/>
        <xdr:cNvCxnSpPr/>
      </xdr:nvCxnSpPr>
      <xdr:spPr>
        <a:xfrm>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77" name="フローチャート : 判断 376"/>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78" name="テキスト ボックス 377"/>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81</xdr:row>
      <xdr:rowOff>146050</xdr:rowOff>
    </xdr:to>
    <xdr:cxnSp macro="">
      <xdr:nvCxnSpPr>
        <xdr:cNvPr id="379" name="直線コネクタ 378"/>
        <xdr:cNvCxnSpPr/>
      </xdr:nvCxnSpPr>
      <xdr:spPr>
        <a:xfrm flipV="1">
          <a:off x="2209800" y="13705839"/>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0" name="フローチャート : 判断 379"/>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1" name="テキスト ボックス 380"/>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146050</xdr:rowOff>
    </xdr:to>
    <xdr:cxnSp macro="">
      <xdr:nvCxnSpPr>
        <xdr:cNvPr id="382" name="直線コネクタ 381"/>
        <xdr:cNvCxnSpPr/>
      </xdr:nvCxnSpPr>
      <xdr:spPr>
        <a:xfrm>
          <a:off x="1320800" y="138582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3" name="フローチャート : 判断 382"/>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84" name="テキスト ボックス 383"/>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92" name="円/楕円 391"/>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3"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94" name="円/楕円 393"/>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95" name="テキスト ボックス 394"/>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96" name="円/楕円 395"/>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97" name="テキスト ボックス 396"/>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95250</xdr:rowOff>
    </xdr:from>
    <xdr:to>
      <xdr:col>3</xdr:col>
      <xdr:colOff>193675</xdr:colOff>
      <xdr:row>82</xdr:row>
      <xdr:rowOff>25400</xdr:rowOff>
    </xdr:to>
    <xdr:sp macro="" textlink="">
      <xdr:nvSpPr>
        <xdr:cNvPr id="398" name="円/楕円 397"/>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10177</xdr:rowOff>
    </xdr:from>
    <xdr:ext cx="762000" cy="259045"/>
    <xdr:sp macro="" textlink="">
      <xdr:nvSpPr>
        <xdr:cNvPr id="399" name="テキスト ボックス 398"/>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400" name="円/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公債費以外の経常収支比率が類似団体内において、平均を大幅に下回ってる。これは、補助費等とその他が大きく影響している。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88138</xdr:rowOff>
    </xdr:from>
    <xdr:to>
      <xdr:col>24</xdr:col>
      <xdr:colOff>31750</xdr:colOff>
      <xdr:row>82</xdr:row>
      <xdr:rowOff>12700</xdr:rowOff>
    </xdr:to>
    <xdr:cxnSp macro="">
      <xdr:nvCxnSpPr>
        <xdr:cNvPr id="427" name="直線コネクタ 426"/>
        <xdr:cNvCxnSpPr/>
      </xdr:nvCxnSpPr>
      <xdr:spPr>
        <a:xfrm flipV="1">
          <a:off x="16510000" y="129468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9" name="直線コネクタ 42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3065</xdr:rowOff>
    </xdr:from>
    <xdr:ext cx="762000" cy="259045"/>
    <xdr:sp macro="" textlink="">
      <xdr:nvSpPr>
        <xdr:cNvPr id="430" name="公債費以外最大値テキスト"/>
        <xdr:cNvSpPr txBox="1"/>
      </xdr:nvSpPr>
      <xdr:spPr>
        <a:xfrm>
          <a:off x="16598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75</xdr:row>
      <xdr:rowOff>88138</xdr:rowOff>
    </xdr:from>
    <xdr:to>
      <xdr:col>24</xdr:col>
      <xdr:colOff>120650</xdr:colOff>
      <xdr:row>75</xdr:row>
      <xdr:rowOff>88138</xdr:rowOff>
    </xdr:to>
    <xdr:cxnSp macro="">
      <xdr:nvCxnSpPr>
        <xdr:cNvPr id="431" name="直線コネクタ 430"/>
        <xdr:cNvCxnSpPr/>
      </xdr:nvCxnSpPr>
      <xdr:spPr>
        <a:xfrm>
          <a:off x="16421100" y="129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88138</xdr:rowOff>
    </xdr:to>
    <xdr:cxnSp macro="">
      <xdr:nvCxnSpPr>
        <xdr:cNvPr id="432" name="直線コネクタ 431"/>
        <xdr:cNvCxnSpPr/>
      </xdr:nvCxnSpPr>
      <xdr:spPr>
        <a:xfrm>
          <a:off x="15671800" y="128371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57421</xdr:rowOff>
    </xdr:from>
    <xdr:ext cx="762000" cy="259045"/>
    <xdr:sp macro="" textlink="">
      <xdr:nvSpPr>
        <xdr:cNvPr id="433" name="公債費以外平均値テキスト"/>
        <xdr:cNvSpPr txBox="1"/>
      </xdr:nvSpPr>
      <xdr:spPr>
        <a:xfrm>
          <a:off x="16598900" y="1343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34" name="フローチャート : 判断 433"/>
        <xdr:cNvSpPr/>
      </xdr:nvSpPr>
      <xdr:spPr>
        <a:xfrm>
          <a:off x="16459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74</xdr:row>
      <xdr:rowOff>149860</xdr:rowOff>
    </xdr:to>
    <xdr:cxnSp macro="">
      <xdr:nvCxnSpPr>
        <xdr:cNvPr id="435" name="直線コネクタ 434"/>
        <xdr:cNvCxnSpPr/>
      </xdr:nvCxnSpPr>
      <xdr:spPr>
        <a:xfrm>
          <a:off x="14782800" y="127777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115063</xdr:rowOff>
    </xdr:from>
    <xdr:to>
      <xdr:col>22</xdr:col>
      <xdr:colOff>615950</xdr:colOff>
      <xdr:row>78</xdr:row>
      <xdr:rowOff>45213</xdr:rowOff>
    </xdr:to>
    <xdr:sp macro="" textlink="">
      <xdr:nvSpPr>
        <xdr:cNvPr id="436" name="フローチャート : 判断 435"/>
        <xdr:cNvSpPr/>
      </xdr:nvSpPr>
      <xdr:spPr>
        <a:xfrm>
          <a:off x="15621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29990</xdr:rowOff>
    </xdr:from>
    <xdr:ext cx="736600" cy="259045"/>
    <xdr:sp macro="" textlink="">
      <xdr:nvSpPr>
        <xdr:cNvPr id="437" name="テキスト ボックス 436"/>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75</xdr:row>
      <xdr:rowOff>120142</xdr:rowOff>
    </xdr:to>
    <xdr:cxnSp macro="">
      <xdr:nvCxnSpPr>
        <xdr:cNvPr id="438" name="直線コネクタ 437"/>
        <xdr:cNvCxnSpPr/>
      </xdr:nvCxnSpPr>
      <xdr:spPr>
        <a:xfrm flipV="1">
          <a:off x="13893800" y="127777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9" name="フローチャート : 判断 438"/>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0" name="テキスト ボックス 43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28702</xdr:rowOff>
    </xdr:from>
    <xdr:to>
      <xdr:col>20</xdr:col>
      <xdr:colOff>158750</xdr:colOff>
      <xdr:row>75</xdr:row>
      <xdr:rowOff>120142</xdr:rowOff>
    </xdr:to>
    <xdr:cxnSp macro="">
      <xdr:nvCxnSpPr>
        <xdr:cNvPr id="441" name="直線コネクタ 440"/>
        <xdr:cNvCxnSpPr/>
      </xdr:nvCxnSpPr>
      <xdr:spPr>
        <a:xfrm>
          <a:off x="13004800" y="1254455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42" name="フローチャート : 判断 441"/>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3" name="テキスト ボックス 442"/>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44" name="フローチャート : 判断 443"/>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45" name="テキスト ボックス 44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37338</xdr:rowOff>
    </xdr:from>
    <xdr:to>
      <xdr:col>24</xdr:col>
      <xdr:colOff>82550</xdr:colOff>
      <xdr:row>75</xdr:row>
      <xdr:rowOff>138938</xdr:rowOff>
    </xdr:to>
    <xdr:sp macro="" textlink="">
      <xdr:nvSpPr>
        <xdr:cNvPr id="451" name="円/楕円 450"/>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117365</xdr:rowOff>
    </xdr:from>
    <xdr:ext cx="762000" cy="259045"/>
    <xdr:sp macro="" textlink="">
      <xdr:nvSpPr>
        <xdr:cNvPr id="452" name="公債費以外該当値テキスト"/>
        <xdr:cNvSpPr txBox="1"/>
      </xdr:nvSpPr>
      <xdr:spPr>
        <a:xfrm>
          <a:off x="16598900" y="1280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53" name="円/楕円 452"/>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54" name="テキスト ボックス 453"/>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55" name="円/楕円 454"/>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6" name="テキスト ボックス 455"/>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57" name="円/楕円 456"/>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58" name="テキスト ボックス 457"/>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149352</xdr:rowOff>
    </xdr:from>
    <xdr:to>
      <xdr:col>19</xdr:col>
      <xdr:colOff>6350</xdr:colOff>
      <xdr:row>73</xdr:row>
      <xdr:rowOff>79502</xdr:rowOff>
    </xdr:to>
    <xdr:sp macro="" textlink="">
      <xdr:nvSpPr>
        <xdr:cNvPr id="459" name="円/楕円 458"/>
        <xdr:cNvSpPr/>
      </xdr:nvSpPr>
      <xdr:spPr>
        <a:xfrm>
          <a:off x="12954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89679</xdr:rowOff>
    </xdr:from>
    <xdr:ext cx="762000" cy="259045"/>
    <xdr:sp macro="" textlink="">
      <xdr:nvSpPr>
        <xdr:cNvPr id="460" name="テキスト ボックス 459"/>
        <xdr:cNvSpPr txBox="1"/>
      </xdr:nvSpPr>
      <xdr:spPr>
        <a:xfrm>
          <a:off x="12623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岩手県金ケ崎町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122847</xdr:rowOff>
    </xdr:from>
    <xdr:to>
      <xdr:col>4</xdr:col>
      <xdr:colOff>1117600</xdr:colOff>
      <xdr:row>17</xdr:row>
      <xdr:rowOff>131518</xdr:rowOff>
    </xdr:to>
    <xdr:cxnSp macro="">
      <xdr:nvCxnSpPr>
        <xdr:cNvPr id="52" name="直線コネクタ 51"/>
        <xdr:cNvCxnSpPr/>
      </xdr:nvCxnSpPr>
      <xdr:spPr bwMode="auto">
        <a:xfrm>
          <a:off x="5003800" y="3085122"/>
          <a:ext cx="647700" cy="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122847</xdr:rowOff>
    </xdr:from>
    <xdr:to>
      <xdr:col>4</xdr:col>
      <xdr:colOff>469900</xdr:colOff>
      <xdr:row>18</xdr:row>
      <xdr:rowOff>807</xdr:rowOff>
    </xdr:to>
    <xdr:cxnSp macro="">
      <xdr:nvCxnSpPr>
        <xdr:cNvPr id="55" name="直線コネクタ 54"/>
        <xdr:cNvCxnSpPr/>
      </xdr:nvCxnSpPr>
      <xdr:spPr bwMode="auto">
        <a:xfrm flipV="1">
          <a:off x="4305300" y="3085122"/>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5182</xdr:rowOff>
    </xdr:from>
    <xdr:to>
      <xdr:col>4</xdr:col>
      <xdr:colOff>520700</xdr:colOff>
      <xdr:row>15</xdr:row>
      <xdr:rowOff>106782</xdr:rowOff>
    </xdr:to>
    <xdr:sp macro="" textlink="">
      <xdr:nvSpPr>
        <xdr:cNvPr id="56" name="フローチャート : 判断 55"/>
        <xdr:cNvSpPr/>
      </xdr:nvSpPr>
      <xdr:spPr bwMode="auto">
        <a:xfrm>
          <a:off x="4953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116959</xdr:rowOff>
    </xdr:from>
    <xdr:ext cx="736600" cy="259045"/>
    <xdr:sp macro="" textlink="">
      <xdr:nvSpPr>
        <xdr:cNvPr id="57" name="テキスト ボックス 56"/>
        <xdr:cNvSpPr txBox="1"/>
      </xdr:nvSpPr>
      <xdr:spPr>
        <a:xfrm>
          <a:off x="4622800" y="239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807</xdr:rowOff>
    </xdr:from>
    <xdr:to>
      <xdr:col>3</xdr:col>
      <xdr:colOff>904875</xdr:colOff>
      <xdr:row>18</xdr:row>
      <xdr:rowOff>19961</xdr:rowOff>
    </xdr:to>
    <xdr:cxnSp macro="">
      <xdr:nvCxnSpPr>
        <xdr:cNvPr id="58" name="直線コネクタ 57"/>
        <xdr:cNvCxnSpPr/>
      </xdr:nvCxnSpPr>
      <xdr:spPr bwMode="auto">
        <a:xfrm flipV="1">
          <a:off x="3606800" y="3134532"/>
          <a:ext cx="698500" cy="1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28107</xdr:rowOff>
    </xdr:from>
    <xdr:to>
      <xdr:col>3</xdr:col>
      <xdr:colOff>955675</xdr:colOff>
      <xdr:row>15</xdr:row>
      <xdr:rowOff>129707</xdr:rowOff>
    </xdr:to>
    <xdr:sp macro="" textlink="">
      <xdr:nvSpPr>
        <xdr:cNvPr id="59" name="フローチャート : 判断 58"/>
        <xdr:cNvSpPr/>
      </xdr:nvSpPr>
      <xdr:spPr bwMode="auto">
        <a:xfrm>
          <a:off x="4254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139884</xdr:rowOff>
    </xdr:from>
    <xdr:ext cx="762000" cy="259045"/>
    <xdr:sp macro="" textlink="">
      <xdr:nvSpPr>
        <xdr:cNvPr id="60" name="テキスト ボックス 59"/>
        <xdr:cNvSpPr txBox="1"/>
      </xdr:nvSpPr>
      <xdr:spPr>
        <a:xfrm>
          <a:off x="39243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134914</xdr:rowOff>
    </xdr:from>
    <xdr:to>
      <xdr:col>3</xdr:col>
      <xdr:colOff>206375</xdr:colOff>
      <xdr:row>18</xdr:row>
      <xdr:rowOff>19961</xdr:rowOff>
    </xdr:to>
    <xdr:cxnSp macro="">
      <xdr:nvCxnSpPr>
        <xdr:cNvPr id="61" name="直線コネクタ 60"/>
        <xdr:cNvCxnSpPr/>
      </xdr:nvCxnSpPr>
      <xdr:spPr bwMode="auto">
        <a:xfrm>
          <a:off x="2908300" y="3097189"/>
          <a:ext cx="698500" cy="5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76897</xdr:rowOff>
    </xdr:from>
    <xdr:to>
      <xdr:col>3</xdr:col>
      <xdr:colOff>257175</xdr:colOff>
      <xdr:row>16</xdr:row>
      <xdr:rowOff>7047</xdr:rowOff>
    </xdr:to>
    <xdr:sp macro="" textlink="">
      <xdr:nvSpPr>
        <xdr:cNvPr id="62" name="フローチャート : 判断 61"/>
        <xdr:cNvSpPr/>
      </xdr:nvSpPr>
      <xdr:spPr bwMode="auto">
        <a:xfrm>
          <a:off x="35560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17224</xdr:rowOff>
    </xdr:from>
    <xdr:ext cx="762000" cy="259045"/>
    <xdr:sp macro="" textlink="">
      <xdr:nvSpPr>
        <xdr:cNvPr id="63" name="テキスト ボックス 62"/>
        <xdr:cNvSpPr txBox="1"/>
      </xdr:nvSpPr>
      <xdr:spPr>
        <a:xfrm>
          <a:off x="3225800" y="24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21967</xdr:rowOff>
    </xdr:from>
    <xdr:to>
      <xdr:col>2</xdr:col>
      <xdr:colOff>692150</xdr:colOff>
      <xdr:row>15</xdr:row>
      <xdr:rowOff>123567</xdr:rowOff>
    </xdr:to>
    <xdr:sp macro="" textlink="">
      <xdr:nvSpPr>
        <xdr:cNvPr id="64" name="フローチャート : 判断 63"/>
        <xdr:cNvSpPr/>
      </xdr:nvSpPr>
      <xdr:spPr bwMode="auto">
        <a:xfrm>
          <a:off x="2857500" y="264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133744</xdr:rowOff>
    </xdr:from>
    <xdr:ext cx="762000" cy="259045"/>
    <xdr:sp macro="" textlink="">
      <xdr:nvSpPr>
        <xdr:cNvPr id="65" name="テキスト ボックス 64"/>
        <xdr:cNvSpPr txBox="1"/>
      </xdr:nvSpPr>
      <xdr:spPr>
        <a:xfrm>
          <a:off x="2527300" y="24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80718</xdr:rowOff>
    </xdr:from>
    <xdr:to>
      <xdr:col>5</xdr:col>
      <xdr:colOff>34925</xdr:colOff>
      <xdr:row>18</xdr:row>
      <xdr:rowOff>10868</xdr:rowOff>
    </xdr:to>
    <xdr:sp macro="" textlink="">
      <xdr:nvSpPr>
        <xdr:cNvPr id="71" name="円/楕円 70"/>
        <xdr:cNvSpPr/>
      </xdr:nvSpPr>
      <xdr:spPr bwMode="auto">
        <a:xfrm>
          <a:off x="56007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52795</xdr:rowOff>
    </xdr:from>
    <xdr:ext cx="762000" cy="259045"/>
    <xdr:sp macro="" textlink="">
      <xdr:nvSpPr>
        <xdr:cNvPr id="72" name="人口1人当たり決算額の推移該当値テキスト130"/>
        <xdr:cNvSpPr txBox="1"/>
      </xdr:nvSpPr>
      <xdr:spPr>
        <a:xfrm>
          <a:off x="5740400" y="301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72047</xdr:rowOff>
    </xdr:from>
    <xdr:to>
      <xdr:col>4</xdr:col>
      <xdr:colOff>520700</xdr:colOff>
      <xdr:row>18</xdr:row>
      <xdr:rowOff>2197</xdr:rowOff>
    </xdr:to>
    <xdr:sp macro="" textlink="">
      <xdr:nvSpPr>
        <xdr:cNvPr id="73" name="円/楕円 72"/>
        <xdr:cNvSpPr/>
      </xdr:nvSpPr>
      <xdr:spPr bwMode="auto">
        <a:xfrm>
          <a:off x="49530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158424</xdr:rowOff>
    </xdr:from>
    <xdr:ext cx="736600" cy="259045"/>
    <xdr:sp macro="" textlink="">
      <xdr:nvSpPr>
        <xdr:cNvPr id="74" name="テキスト ボックス 73"/>
        <xdr:cNvSpPr txBox="1"/>
      </xdr:nvSpPr>
      <xdr:spPr>
        <a:xfrm>
          <a:off x="4622800" y="312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121457</xdr:rowOff>
    </xdr:from>
    <xdr:to>
      <xdr:col>3</xdr:col>
      <xdr:colOff>955675</xdr:colOff>
      <xdr:row>18</xdr:row>
      <xdr:rowOff>51607</xdr:rowOff>
    </xdr:to>
    <xdr:sp macro="" textlink="">
      <xdr:nvSpPr>
        <xdr:cNvPr id="75" name="円/楕円 74"/>
        <xdr:cNvSpPr/>
      </xdr:nvSpPr>
      <xdr:spPr bwMode="auto">
        <a:xfrm>
          <a:off x="4254500" y="308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36384</xdr:rowOff>
    </xdr:from>
    <xdr:ext cx="762000" cy="259045"/>
    <xdr:sp macro="" textlink="">
      <xdr:nvSpPr>
        <xdr:cNvPr id="76" name="テキスト ボックス 75"/>
        <xdr:cNvSpPr txBox="1"/>
      </xdr:nvSpPr>
      <xdr:spPr>
        <a:xfrm>
          <a:off x="3924300" y="317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89,145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140611</xdr:rowOff>
    </xdr:from>
    <xdr:to>
      <xdr:col>3</xdr:col>
      <xdr:colOff>257175</xdr:colOff>
      <xdr:row>18</xdr:row>
      <xdr:rowOff>70761</xdr:rowOff>
    </xdr:to>
    <xdr:sp macro="" textlink="">
      <xdr:nvSpPr>
        <xdr:cNvPr id="77" name="円/楕円 76"/>
        <xdr:cNvSpPr/>
      </xdr:nvSpPr>
      <xdr:spPr bwMode="auto">
        <a:xfrm>
          <a:off x="3556000" y="310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55538</xdr:rowOff>
    </xdr:from>
    <xdr:ext cx="762000" cy="259045"/>
    <xdr:sp macro="" textlink="">
      <xdr:nvSpPr>
        <xdr:cNvPr id="78" name="テキスト ボックス 77"/>
        <xdr:cNvSpPr txBox="1"/>
      </xdr:nvSpPr>
      <xdr:spPr>
        <a:xfrm>
          <a:off x="3225800" y="318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84114</xdr:rowOff>
    </xdr:from>
    <xdr:to>
      <xdr:col>2</xdr:col>
      <xdr:colOff>692150</xdr:colOff>
      <xdr:row>18</xdr:row>
      <xdr:rowOff>14264</xdr:rowOff>
    </xdr:to>
    <xdr:sp macro="" textlink="">
      <xdr:nvSpPr>
        <xdr:cNvPr id="79" name="円/楕円 78"/>
        <xdr:cNvSpPr/>
      </xdr:nvSpPr>
      <xdr:spPr bwMode="auto">
        <a:xfrm>
          <a:off x="2857500" y="304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170491</xdr:rowOff>
    </xdr:from>
    <xdr:ext cx="762000" cy="259045"/>
    <xdr:sp macro="" textlink="">
      <xdr:nvSpPr>
        <xdr:cNvPr id="80" name="テキスト ボックス 79"/>
        <xdr:cNvSpPr txBox="1"/>
      </xdr:nvSpPr>
      <xdr:spPr>
        <a:xfrm>
          <a:off x="2527300" y="313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198918</xdr:rowOff>
    </xdr:from>
    <xdr:to>
      <xdr:col>4</xdr:col>
      <xdr:colOff>1117600</xdr:colOff>
      <xdr:row>34</xdr:row>
      <xdr:rowOff>259565</xdr:rowOff>
    </xdr:to>
    <xdr:cxnSp macro="">
      <xdr:nvCxnSpPr>
        <xdr:cNvPr id="112" name="直線コネクタ 111"/>
        <xdr:cNvCxnSpPr/>
      </xdr:nvCxnSpPr>
      <xdr:spPr bwMode="auto">
        <a:xfrm>
          <a:off x="5003800" y="6466368"/>
          <a:ext cx="6477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246199</xdr:rowOff>
    </xdr:from>
    <xdr:ext cx="762000" cy="259045"/>
    <xdr:sp macro="" textlink="">
      <xdr:nvSpPr>
        <xdr:cNvPr id="113" name="人口1人当たり決算額の推移平均値テキスト445"/>
        <xdr:cNvSpPr txBox="1"/>
      </xdr:nvSpPr>
      <xdr:spPr>
        <a:xfrm>
          <a:off x="5740400" y="68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188173</xdr:rowOff>
    </xdr:from>
    <xdr:to>
      <xdr:col>4</xdr:col>
      <xdr:colOff>469900</xdr:colOff>
      <xdr:row>34</xdr:row>
      <xdr:rowOff>198918</xdr:rowOff>
    </xdr:to>
    <xdr:cxnSp macro="">
      <xdr:nvCxnSpPr>
        <xdr:cNvPr id="115" name="直線コネクタ 114"/>
        <xdr:cNvCxnSpPr/>
      </xdr:nvCxnSpPr>
      <xdr:spPr bwMode="auto">
        <a:xfrm>
          <a:off x="4305300" y="6455623"/>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6" name="フローチャート : 判断 115"/>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7" name="テキスト ボックス 116"/>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90218</xdr:rowOff>
    </xdr:from>
    <xdr:to>
      <xdr:col>3</xdr:col>
      <xdr:colOff>904875</xdr:colOff>
      <xdr:row>34</xdr:row>
      <xdr:rowOff>188173</xdr:rowOff>
    </xdr:to>
    <xdr:cxnSp macro="">
      <xdr:nvCxnSpPr>
        <xdr:cNvPr id="118" name="直線コネクタ 117"/>
        <xdr:cNvCxnSpPr/>
      </xdr:nvCxnSpPr>
      <xdr:spPr bwMode="auto">
        <a:xfrm>
          <a:off x="3606800" y="6357668"/>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9" name="フローチャート : 判断 118"/>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20" name="テキスト ボックス 119"/>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10985</xdr:rowOff>
    </xdr:from>
    <xdr:to>
      <xdr:col>3</xdr:col>
      <xdr:colOff>206375</xdr:colOff>
      <xdr:row>34</xdr:row>
      <xdr:rowOff>90218</xdr:rowOff>
    </xdr:to>
    <xdr:cxnSp macro="">
      <xdr:nvCxnSpPr>
        <xdr:cNvPr id="121" name="直線コネクタ 120"/>
        <xdr:cNvCxnSpPr/>
      </xdr:nvCxnSpPr>
      <xdr:spPr bwMode="auto">
        <a:xfrm>
          <a:off x="2908300" y="6278435"/>
          <a:ext cx="698500" cy="7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2" name="フローチャート : 判断 121"/>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3" name="テキスト ボックス 122"/>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4" name="フローチャート : 判断 123"/>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5" name="テキスト ボックス 124"/>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208765</xdr:rowOff>
    </xdr:from>
    <xdr:to>
      <xdr:col>5</xdr:col>
      <xdr:colOff>34925</xdr:colOff>
      <xdr:row>34</xdr:row>
      <xdr:rowOff>310366</xdr:rowOff>
    </xdr:to>
    <xdr:sp macro="" textlink="">
      <xdr:nvSpPr>
        <xdr:cNvPr id="131" name="円/楕円 130"/>
        <xdr:cNvSpPr/>
      </xdr:nvSpPr>
      <xdr:spPr bwMode="auto">
        <a:xfrm>
          <a:off x="5600700" y="6476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53842</xdr:rowOff>
    </xdr:from>
    <xdr:ext cx="762000" cy="259045"/>
    <xdr:sp macro="" textlink="">
      <xdr:nvSpPr>
        <xdr:cNvPr id="132" name="人口1人当たり決算額の推移該当値テキスト445"/>
        <xdr:cNvSpPr txBox="1"/>
      </xdr:nvSpPr>
      <xdr:spPr>
        <a:xfrm>
          <a:off x="5740400" y="632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148118</xdr:rowOff>
    </xdr:from>
    <xdr:to>
      <xdr:col>4</xdr:col>
      <xdr:colOff>520700</xdr:colOff>
      <xdr:row>34</xdr:row>
      <xdr:rowOff>249718</xdr:rowOff>
    </xdr:to>
    <xdr:sp macro="" textlink="">
      <xdr:nvSpPr>
        <xdr:cNvPr id="133" name="円/楕円 132"/>
        <xdr:cNvSpPr/>
      </xdr:nvSpPr>
      <xdr:spPr bwMode="auto">
        <a:xfrm>
          <a:off x="4953000" y="641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259895</xdr:rowOff>
    </xdr:from>
    <xdr:ext cx="736600" cy="259045"/>
    <xdr:sp macro="" textlink="">
      <xdr:nvSpPr>
        <xdr:cNvPr id="134" name="テキスト ボックス 133"/>
        <xdr:cNvSpPr txBox="1"/>
      </xdr:nvSpPr>
      <xdr:spPr>
        <a:xfrm>
          <a:off x="4622800" y="618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137373</xdr:rowOff>
    </xdr:from>
    <xdr:to>
      <xdr:col>3</xdr:col>
      <xdr:colOff>955675</xdr:colOff>
      <xdr:row>34</xdr:row>
      <xdr:rowOff>238973</xdr:rowOff>
    </xdr:to>
    <xdr:sp macro="" textlink="">
      <xdr:nvSpPr>
        <xdr:cNvPr id="135" name="円/楕円 134"/>
        <xdr:cNvSpPr/>
      </xdr:nvSpPr>
      <xdr:spPr bwMode="auto">
        <a:xfrm>
          <a:off x="4254500" y="640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249150</xdr:rowOff>
    </xdr:from>
    <xdr:ext cx="762000" cy="259045"/>
    <xdr:sp macro="" textlink="">
      <xdr:nvSpPr>
        <xdr:cNvPr id="136" name="テキスト ボックス 135"/>
        <xdr:cNvSpPr txBox="1"/>
      </xdr:nvSpPr>
      <xdr:spPr>
        <a:xfrm>
          <a:off x="3924300" y="6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39418</xdr:rowOff>
    </xdr:from>
    <xdr:to>
      <xdr:col>3</xdr:col>
      <xdr:colOff>257175</xdr:colOff>
      <xdr:row>34</xdr:row>
      <xdr:rowOff>141018</xdr:rowOff>
    </xdr:to>
    <xdr:sp macro="" textlink="">
      <xdr:nvSpPr>
        <xdr:cNvPr id="137" name="円/楕円 136"/>
        <xdr:cNvSpPr/>
      </xdr:nvSpPr>
      <xdr:spPr bwMode="auto">
        <a:xfrm>
          <a:off x="3556000" y="630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151195</xdr:rowOff>
    </xdr:from>
    <xdr:ext cx="762000" cy="259045"/>
    <xdr:sp macro="" textlink="">
      <xdr:nvSpPr>
        <xdr:cNvPr id="138" name="テキスト ボックス 137"/>
        <xdr:cNvSpPr txBox="1"/>
      </xdr:nvSpPr>
      <xdr:spPr>
        <a:xfrm>
          <a:off x="3225800" y="60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303085</xdr:rowOff>
    </xdr:from>
    <xdr:to>
      <xdr:col>2</xdr:col>
      <xdr:colOff>692150</xdr:colOff>
      <xdr:row>34</xdr:row>
      <xdr:rowOff>61785</xdr:rowOff>
    </xdr:to>
    <xdr:sp macro="" textlink="">
      <xdr:nvSpPr>
        <xdr:cNvPr id="139" name="円/楕円 138"/>
        <xdr:cNvSpPr/>
      </xdr:nvSpPr>
      <xdr:spPr bwMode="auto">
        <a:xfrm>
          <a:off x="2857500" y="622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71962</xdr:rowOff>
    </xdr:from>
    <xdr:ext cx="762000" cy="259045"/>
    <xdr:sp macro="" textlink="">
      <xdr:nvSpPr>
        <xdr:cNvPr id="140" name="テキスト ボックス 139"/>
        <xdr:cNvSpPr txBox="1"/>
      </xdr:nvSpPr>
      <xdr:spPr>
        <a:xfrm>
          <a:off x="2527300" y="59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15,935
15,774
179.76
8,582,039
8,032,174
293,456
5,176,875
8,178,523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30.9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3716</xdr:rowOff>
    </xdr:from>
    <xdr:to>
      <xdr:col>6</xdr:col>
      <xdr:colOff>511175</xdr:colOff>
      <xdr:row>36</xdr:row>
      <xdr:rowOff>37940</xdr:rowOff>
    </xdr:to>
    <xdr:cxnSp macro="">
      <xdr:nvCxnSpPr>
        <xdr:cNvPr id="63" name="直線コネクタ 62"/>
        <xdr:cNvCxnSpPr/>
      </xdr:nvCxnSpPr>
      <xdr:spPr>
        <a:xfrm>
          <a:off x="3797300" y="6175916"/>
          <a:ext cx="8382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3716</xdr:rowOff>
    </xdr:from>
    <xdr:to>
      <xdr:col>5</xdr:col>
      <xdr:colOff>358775</xdr:colOff>
      <xdr:row>36</xdr:row>
      <xdr:rowOff>43786</xdr:rowOff>
    </xdr:to>
    <xdr:cxnSp macro="">
      <xdr:nvCxnSpPr>
        <xdr:cNvPr id="66" name="直線コネクタ 65"/>
        <xdr:cNvCxnSpPr/>
      </xdr:nvCxnSpPr>
      <xdr:spPr>
        <a:xfrm flipV="1">
          <a:off x="2908300" y="6175916"/>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2930</xdr:rowOff>
    </xdr:from>
    <xdr:to>
      <xdr:col>5</xdr:col>
      <xdr:colOff>409575</xdr:colOff>
      <xdr:row>34</xdr:row>
      <xdr:rowOff>104530</xdr:rowOff>
    </xdr:to>
    <xdr:sp macro="" textlink="">
      <xdr:nvSpPr>
        <xdr:cNvPr id="67" name="フローチャート : 判断 66"/>
        <xdr:cNvSpPr/>
      </xdr:nvSpPr>
      <xdr:spPr>
        <a:xfrm>
          <a:off x="3746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121057</xdr:rowOff>
    </xdr:from>
    <xdr:ext cx="534377" cy="259045"/>
    <xdr:sp macro="" textlink="">
      <xdr:nvSpPr>
        <xdr:cNvPr id="68" name="テキスト ボックス 67"/>
        <xdr:cNvSpPr txBox="1"/>
      </xdr:nvSpPr>
      <xdr:spPr>
        <a:xfrm>
          <a:off x="3530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43786</xdr:rowOff>
    </xdr:from>
    <xdr:to>
      <xdr:col>4</xdr:col>
      <xdr:colOff>155575</xdr:colOff>
      <xdr:row>36</xdr:row>
      <xdr:rowOff>75741</xdr:rowOff>
    </xdr:to>
    <xdr:cxnSp macro="">
      <xdr:nvCxnSpPr>
        <xdr:cNvPr id="69" name="直線コネクタ 68"/>
        <xdr:cNvCxnSpPr/>
      </xdr:nvCxnSpPr>
      <xdr:spPr>
        <a:xfrm flipV="1">
          <a:off x="2019300" y="6215986"/>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19242</xdr:rowOff>
    </xdr:from>
    <xdr:to>
      <xdr:col>4</xdr:col>
      <xdr:colOff>206375</xdr:colOff>
      <xdr:row>34</xdr:row>
      <xdr:rowOff>120842</xdr:rowOff>
    </xdr:to>
    <xdr:sp macro="" textlink="">
      <xdr:nvSpPr>
        <xdr:cNvPr id="70" name="フローチャート : 判断 69"/>
        <xdr:cNvSpPr/>
      </xdr:nvSpPr>
      <xdr:spPr>
        <a:xfrm>
          <a:off x="2857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137369</xdr:rowOff>
    </xdr:from>
    <xdr:ext cx="534377" cy="259045"/>
    <xdr:sp macro="" textlink="">
      <xdr:nvSpPr>
        <xdr:cNvPr id="71" name="テキスト ボックス 70"/>
        <xdr:cNvSpPr txBox="1"/>
      </xdr:nvSpPr>
      <xdr:spPr>
        <a:xfrm>
          <a:off x="2641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18493</xdr:rowOff>
    </xdr:from>
    <xdr:to>
      <xdr:col>2</xdr:col>
      <xdr:colOff>638175</xdr:colOff>
      <xdr:row>36</xdr:row>
      <xdr:rowOff>75741</xdr:rowOff>
    </xdr:to>
    <xdr:cxnSp macro="">
      <xdr:nvCxnSpPr>
        <xdr:cNvPr id="72" name="直線コネクタ 71"/>
        <xdr:cNvCxnSpPr/>
      </xdr:nvCxnSpPr>
      <xdr:spPr>
        <a:xfrm>
          <a:off x="1130300" y="6190693"/>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44943</xdr:rowOff>
    </xdr:from>
    <xdr:to>
      <xdr:col>3</xdr:col>
      <xdr:colOff>3175</xdr:colOff>
      <xdr:row>34</xdr:row>
      <xdr:rowOff>146543</xdr:rowOff>
    </xdr:to>
    <xdr:sp macro="" textlink="">
      <xdr:nvSpPr>
        <xdr:cNvPr id="73" name="フローチャート : 判断 72"/>
        <xdr:cNvSpPr/>
      </xdr:nvSpPr>
      <xdr:spPr>
        <a:xfrm>
          <a:off x="1968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163070</xdr:rowOff>
    </xdr:from>
    <xdr:ext cx="534377" cy="259045"/>
    <xdr:sp macro="" textlink="">
      <xdr:nvSpPr>
        <xdr:cNvPr id="74" name="テキスト ボックス 73"/>
        <xdr:cNvSpPr txBox="1"/>
      </xdr:nvSpPr>
      <xdr:spPr>
        <a:xfrm>
          <a:off x="1752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150442</xdr:rowOff>
    </xdr:from>
    <xdr:to>
      <xdr:col>1</xdr:col>
      <xdr:colOff>485775</xdr:colOff>
      <xdr:row>34</xdr:row>
      <xdr:rowOff>80592</xdr:rowOff>
    </xdr:to>
    <xdr:sp macro="" textlink="">
      <xdr:nvSpPr>
        <xdr:cNvPr id="75" name="フローチャート : 判断 74"/>
        <xdr:cNvSpPr/>
      </xdr:nvSpPr>
      <xdr:spPr>
        <a:xfrm>
          <a:off x="1079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97119</xdr:rowOff>
    </xdr:from>
    <xdr:ext cx="534377" cy="259045"/>
    <xdr:sp macro="" textlink="">
      <xdr:nvSpPr>
        <xdr:cNvPr id="76" name="テキスト ボックス 75"/>
        <xdr:cNvSpPr txBox="1"/>
      </xdr:nvSpPr>
      <xdr:spPr>
        <a:xfrm>
          <a:off x="863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158590</xdr:rowOff>
    </xdr:from>
    <xdr:to>
      <xdr:col>6</xdr:col>
      <xdr:colOff>561975</xdr:colOff>
      <xdr:row>36</xdr:row>
      <xdr:rowOff>88740</xdr:rowOff>
    </xdr:to>
    <xdr:sp macro="" textlink="">
      <xdr:nvSpPr>
        <xdr:cNvPr id="82" name="円/楕円 81"/>
        <xdr:cNvSpPr/>
      </xdr:nvSpPr>
      <xdr:spPr>
        <a:xfrm>
          <a:off x="4584700" y="61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137017</xdr:rowOff>
    </xdr:from>
    <xdr:ext cx="534377" cy="259045"/>
    <xdr:sp macro="" textlink="">
      <xdr:nvSpPr>
        <xdr:cNvPr id="83" name="人件費該当値テキスト"/>
        <xdr:cNvSpPr txBox="1"/>
      </xdr:nvSpPr>
      <xdr:spPr>
        <a:xfrm>
          <a:off x="4686300" y="61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124366</xdr:rowOff>
    </xdr:from>
    <xdr:to>
      <xdr:col>5</xdr:col>
      <xdr:colOff>409575</xdr:colOff>
      <xdr:row>36</xdr:row>
      <xdr:rowOff>54516</xdr:rowOff>
    </xdr:to>
    <xdr:sp macro="" textlink="">
      <xdr:nvSpPr>
        <xdr:cNvPr id="84" name="円/楕円 83"/>
        <xdr:cNvSpPr/>
      </xdr:nvSpPr>
      <xdr:spPr>
        <a:xfrm>
          <a:off x="3746500" y="6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45643</xdr:rowOff>
    </xdr:from>
    <xdr:ext cx="534377" cy="259045"/>
    <xdr:sp macro="" textlink="">
      <xdr:nvSpPr>
        <xdr:cNvPr id="85" name="テキスト ボックス 84"/>
        <xdr:cNvSpPr txBox="1"/>
      </xdr:nvSpPr>
      <xdr:spPr>
        <a:xfrm>
          <a:off x="3530111" y="6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164436</xdr:rowOff>
    </xdr:from>
    <xdr:to>
      <xdr:col>4</xdr:col>
      <xdr:colOff>206375</xdr:colOff>
      <xdr:row>36</xdr:row>
      <xdr:rowOff>94586</xdr:rowOff>
    </xdr:to>
    <xdr:sp macro="" textlink="">
      <xdr:nvSpPr>
        <xdr:cNvPr id="86" name="円/楕円 85"/>
        <xdr:cNvSpPr/>
      </xdr:nvSpPr>
      <xdr:spPr>
        <a:xfrm>
          <a:off x="2857500" y="6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85713</xdr:rowOff>
    </xdr:from>
    <xdr:ext cx="534377" cy="259045"/>
    <xdr:sp macro="" textlink="">
      <xdr:nvSpPr>
        <xdr:cNvPr id="87" name="テキスト ボックス 86"/>
        <xdr:cNvSpPr txBox="1"/>
      </xdr:nvSpPr>
      <xdr:spPr>
        <a:xfrm>
          <a:off x="2641111" y="62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24941</xdr:rowOff>
    </xdr:from>
    <xdr:to>
      <xdr:col>3</xdr:col>
      <xdr:colOff>3175</xdr:colOff>
      <xdr:row>36</xdr:row>
      <xdr:rowOff>126541</xdr:rowOff>
    </xdr:to>
    <xdr:sp macro="" textlink="">
      <xdr:nvSpPr>
        <xdr:cNvPr id="88" name="円/楕円 87"/>
        <xdr:cNvSpPr/>
      </xdr:nvSpPr>
      <xdr:spPr>
        <a:xfrm>
          <a:off x="1968500" y="61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117668</xdr:rowOff>
    </xdr:from>
    <xdr:ext cx="534377" cy="259045"/>
    <xdr:sp macro="" textlink="">
      <xdr:nvSpPr>
        <xdr:cNvPr id="89" name="テキスト ボックス 88"/>
        <xdr:cNvSpPr txBox="1"/>
      </xdr:nvSpPr>
      <xdr:spPr>
        <a:xfrm>
          <a:off x="1752111" y="62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139143</xdr:rowOff>
    </xdr:from>
    <xdr:to>
      <xdr:col>1</xdr:col>
      <xdr:colOff>485775</xdr:colOff>
      <xdr:row>36</xdr:row>
      <xdr:rowOff>69293</xdr:rowOff>
    </xdr:to>
    <xdr:sp macro="" textlink="">
      <xdr:nvSpPr>
        <xdr:cNvPr id="90" name="円/楕円 89"/>
        <xdr:cNvSpPr/>
      </xdr:nvSpPr>
      <xdr:spPr>
        <a:xfrm>
          <a:off x="1079500" y="61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60420</xdr:rowOff>
    </xdr:from>
    <xdr:ext cx="534377" cy="259045"/>
    <xdr:sp macro="" textlink="">
      <xdr:nvSpPr>
        <xdr:cNvPr id="91" name="テキスト ボックス 90"/>
        <xdr:cNvSpPr txBox="1"/>
      </xdr:nvSpPr>
      <xdr:spPr>
        <a:xfrm>
          <a:off x="863111" y="62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60399</xdr:rowOff>
    </xdr:from>
    <xdr:to>
      <xdr:col>6</xdr:col>
      <xdr:colOff>511175</xdr:colOff>
      <xdr:row>57</xdr:row>
      <xdr:rowOff>97607</xdr:rowOff>
    </xdr:to>
    <xdr:cxnSp macro="">
      <xdr:nvCxnSpPr>
        <xdr:cNvPr id="121" name="直線コネクタ 120"/>
        <xdr:cNvCxnSpPr/>
      </xdr:nvCxnSpPr>
      <xdr:spPr>
        <a:xfrm>
          <a:off x="3797300" y="9833049"/>
          <a:ext cx="8382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60399</xdr:rowOff>
    </xdr:from>
    <xdr:to>
      <xdr:col>5</xdr:col>
      <xdr:colOff>358775</xdr:colOff>
      <xdr:row>57</xdr:row>
      <xdr:rowOff>101729</xdr:rowOff>
    </xdr:to>
    <xdr:cxnSp macro="">
      <xdr:nvCxnSpPr>
        <xdr:cNvPr id="124" name="直線コネクタ 123"/>
        <xdr:cNvCxnSpPr/>
      </xdr:nvCxnSpPr>
      <xdr:spPr>
        <a:xfrm flipV="1">
          <a:off x="2908300" y="9833049"/>
          <a:ext cx="8890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54442</xdr:rowOff>
    </xdr:from>
    <xdr:to>
      <xdr:col>5</xdr:col>
      <xdr:colOff>409575</xdr:colOff>
      <xdr:row>57</xdr:row>
      <xdr:rowOff>156042</xdr:rowOff>
    </xdr:to>
    <xdr:sp macro="" textlink="">
      <xdr:nvSpPr>
        <xdr:cNvPr id="125" name="フローチャート : 判断 124"/>
        <xdr:cNvSpPr/>
      </xdr:nvSpPr>
      <xdr:spPr>
        <a:xfrm>
          <a:off x="3746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147169</xdr:rowOff>
    </xdr:from>
    <xdr:ext cx="534377" cy="259045"/>
    <xdr:sp macro="" textlink="">
      <xdr:nvSpPr>
        <xdr:cNvPr id="126" name="テキスト ボックス 125"/>
        <xdr:cNvSpPr txBox="1"/>
      </xdr:nvSpPr>
      <xdr:spPr>
        <a:xfrm>
          <a:off x="3530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76043</xdr:rowOff>
    </xdr:from>
    <xdr:to>
      <xdr:col>4</xdr:col>
      <xdr:colOff>155575</xdr:colOff>
      <xdr:row>57</xdr:row>
      <xdr:rowOff>101729</xdr:rowOff>
    </xdr:to>
    <xdr:cxnSp macro="">
      <xdr:nvCxnSpPr>
        <xdr:cNvPr id="127" name="直線コネクタ 126"/>
        <xdr:cNvCxnSpPr/>
      </xdr:nvCxnSpPr>
      <xdr:spPr>
        <a:xfrm>
          <a:off x="2019300" y="9848693"/>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106243</xdr:rowOff>
    </xdr:from>
    <xdr:to>
      <xdr:col>4</xdr:col>
      <xdr:colOff>206375</xdr:colOff>
      <xdr:row>58</xdr:row>
      <xdr:rowOff>36393</xdr:rowOff>
    </xdr:to>
    <xdr:sp macro="" textlink="">
      <xdr:nvSpPr>
        <xdr:cNvPr id="128" name="フローチャート : 判断 127"/>
        <xdr:cNvSpPr/>
      </xdr:nvSpPr>
      <xdr:spPr>
        <a:xfrm>
          <a:off x="2857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27520</xdr:rowOff>
    </xdr:from>
    <xdr:ext cx="534377" cy="259045"/>
    <xdr:sp macro="" textlink="">
      <xdr:nvSpPr>
        <xdr:cNvPr id="129" name="テキスト ボックス 128"/>
        <xdr:cNvSpPr txBox="1"/>
      </xdr:nvSpPr>
      <xdr:spPr>
        <a:xfrm>
          <a:off x="2641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76043</xdr:rowOff>
    </xdr:from>
    <xdr:to>
      <xdr:col>2</xdr:col>
      <xdr:colOff>638175</xdr:colOff>
      <xdr:row>58</xdr:row>
      <xdr:rowOff>7470</xdr:rowOff>
    </xdr:to>
    <xdr:cxnSp macro="">
      <xdr:nvCxnSpPr>
        <xdr:cNvPr id="130" name="直線コネクタ 129"/>
        <xdr:cNvCxnSpPr/>
      </xdr:nvCxnSpPr>
      <xdr:spPr>
        <a:xfrm flipV="1">
          <a:off x="1130300" y="9848693"/>
          <a:ext cx="889000" cy="10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135123</xdr:rowOff>
    </xdr:from>
    <xdr:to>
      <xdr:col>3</xdr:col>
      <xdr:colOff>3175</xdr:colOff>
      <xdr:row>58</xdr:row>
      <xdr:rowOff>65273</xdr:rowOff>
    </xdr:to>
    <xdr:sp macro="" textlink="">
      <xdr:nvSpPr>
        <xdr:cNvPr id="131" name="フローチャート : 判断 130"/>
        <xdr:cNvSpPr/>
      </xdr:nvSpPr>
      <xdr:spPr>
        <a:xfrm>
          <a:off x="1968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56400</xdr:rowOff>
    </xdr:from>
    <xdr:ext cx="534377" cy="259045"/>
    <xdr:sp macro="" textlink="">
      <xdr:nvSpPr>
        <xdr:cNvPr id="132" name="テキスト ボックス 131"/>
        <xdr:cNvSpPr txBox="1"/>
      </xdr:nvSpPr>
      <xdr:spPr>
        <a:xfrm>
          <a:off x="1752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165931</xdr:rowOff>
    </xdr:from>
    <xdr:to>
      <xdr:col>1</xdr:col>
      <xdr:colOff>485775</xdr:colOff>
      <xdr:row>58</xdr:row>
      <xdr:rowOff>96081</xdr:rowOff>
    </xdr:to>
    <xdr:sp macro="" textlink="">
      <xdr:nvSpPr>
        <xdr:cNvPr id="133" name="フローチャート : 判断 132"/>
        <xdr:cNvSpPr/>
      </xdr:nvSpPr>
      <xdr:spPr>
        <a:xfrm>
          <a:off x="1079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87208</xdr:rowOff>
    </xdr:from>
    <xdr:ext cx="534377" cy="259045"/>
    <xdr:sp macro="" textlink="">
      <xdr:nvSpPr>
        <xdr:cNvPr id="134" name="テキスト ボックス 133"/>
        <xdr:cNvSpPr txBox="1"/>
      </xdr:nvSpPr>
      <xdr:spPr>
        <a:xfrm>
          <a:off x="863111" y="100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46807</xdr:rowOff>
    </xdr:from>
    <xdr:to>
      <xdr:col>6</xdr:col>
      <xdr:colOff>561975</xdr:colOff>
      <xdr:row>57</xdr:row>
      <xdr:rowOff>148407</xdr:rowOff>
    </xdr:to>
    <xdr:sp macro="" textlink="">
      <xdr:nvSpPr>
        <xdr:cNvPr id="140" name="円/楕円 139"/>
        <xdr:cNvSpPr/>
      </xdr:nvSpPr>
      <xdr:spPr>
        <a:xfrm>
          <a:off x="4584700" y="98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69684</xdr:rowOff>
    </xdr:from>
    <xdr:ext cx="534377" cy="259045"/>
    <xdr:sp macro="" textlink="">
      <xdr:nvSpPr>
        <xdr:cNvPr id="141" name="物件費該当値テキスト"/>
        <xdr:cNvSpPr txBox="1"/>
      </xdr:nvSpPr>
      <xdr:spPr>
        <a:xfrm>
          <a:off x="4686300" y="96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9599</xdr:rowOff>
    </xdr:from>
    <xdr:to>
      <xdr:col>5</xdr:col>
      <xdr:colOff>409575</xdr:colOff>
      <xdr:row>57</xdr:row>
      <xdr:rowOff>111199</xdr:rowOff>
    </xdr:to>
    <xdr:sp macro="" textlink="">
      <xdr:nvSpPr>
        <xdr:cNvPr id="142" name="円/楕円 141"/>
        <xdr:cNvSpPr/>
      </xdr:nvSpPr>
      <xdr:spPr>
        <a:xfrm>
          <a:off x="37465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127726</xdr:rowOff>
    </xdr:from>
    <xdr:ext cx="534377" cy="259045"/>
    <xdr:sp macro="" textlink="">
      <xdr:nvSpPr>
        <xdr:cNvPr id="143" name="テキスト ボックス 142"/>
        <xdr:cNvSpPr txBox="1"/>
      </xdr:nvSpPr>
      <xdr:spPr>
        <a:xfrm>
          <a:off x="3530111" y="95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50929</xdr:rowOff>
    </xdr:from>
    <xdr:to>
      <xdr:col>4</xdr:col>
      <xdr:colOff>206375</xdr:colOff>
      <xdr:row>57</xdr:row>
      <xdr:rowOff>152529</xdr:rowOff>
    </xdr:to>
    <xdr:sp macro="" textlink="">
      <xdr:nvSpPr>
        <xdr:cNvPr id="144" name="円/楕円 143"/>
        <xdr:cNvSpPr/>
      </xdr:nvSpPr>
      <xdr:spPr>
        <a:xfrm>
          <a:off x="2857500" y="98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169056</xdr:rowOff>
    </xdr:from>
    <xdr:ext cx="534377" cy="259045"/>
    <xdr:sp macro="" textlink="">
      <xdr:nvSpPr>
        <xdr:cNvPr id="145" name="テキスト ボックス 144"/>
        <xdr:cNvSpPr txBox="1"/>
      </xdr:nvSpPr>
      <xdr:spPr>
        <a:xfrm>
          <a:off x="2641111" y="95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25243</xdr:rowOff>
    </xdr:from>
    <xdr:to>
      <xdr:col>3</xdr:col>
      <xdr:colOff>3175</xdr:colOff>
      <xdr:row>57</xdr:row>
      <xdr:rowOff>126843</xdr:rowOff>
    </xdr:to>
    <xdr:sp macro="" textlink="">
      <xdr:nvSpPr>
        <xdr:cNvPr id="146" name="円/楕円 145"/>
        <xdr:cNvSpPr/>
      </xdr:nvSpPr>
      <xdr:spPr>
        <a:xfrm>
          <a:off x="1968500" y="97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143370</xdr:rowOff>
    </xdr:from>
    <xdr:ext cx="534377" cy="259045"/>
    <xdr:sp macro="" textlink="">
      <xdr:nvSpPr>
        <xdr:cNvPr id="147" name="テキスト ボックス 146"/>
        <xdr:cNvSpPr txBox="1"/>
      </xdr:nvSpPr>
      <xdr:spPr>
        <a:xfrm>
          <a:off x="1752111" y="957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128120</xdr:rowOff>
    </xdr:from>
    <xdr:to>
      <xdr:col>1</xdr:col>
      <xdr:colOff>485775</xdr:colOff>
      <xdr:row>58</xdr:row>
      <xdr:rowOff>58270</xdr:rowOff>
    </xdr:to>
    <xdr:sp macro="" textlink="">
      <xdr:nvSpPr>
        <xdr:cNvPr id="148" name="円/楕円 147"/>
        <xdr:cNvSpPr/>
      </xdr:nvSpPr>
      <xdr:spPr>
        <a:xfrm>
          <a:off x="1079500" y="99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74797</xdr:rowOff>
    </xdr:from>
    <xdr:ext cx="534377" cy="259045"/>
    <xdr:sp macro="" textlink="">
      <xdr:nvSpPr>
        <xdr:cNvPr id="149" name="テキスト ボックス 148"/>
        <xdr:cNvSpPr txBox="1"/>
      </xdr:nvSpPr>
      <xdr:spPr>
        <a:xfrm>
          <a:off x="863111" y="96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53480</xdr:rowOff>
    </xdr:from>
    <xdr:to>
      <xdr:col>6</xdr:col>
      <xdr:colOff>511175</xdr:colOff>
      <xdr:row>78</xdr:row>
      <xdr:rowOff>103505</xdr:rowOff>
    </xdr:to>
    <xdr:cxnSp macro="">
      <xdr:nvCxnSpPr>
        <xdr:cNvPr id="178" name="直線コネクタ 177"/>
        <xdr:cNvCxnSpPr/>
      </xdr:nvCxnSpPr>
      <xdr:spPr>
        <a:xfrm flipV="1">
          <a:off x="3797300" y="13426580"/>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67500</xdr:rowOff>
    </xdr:from>
    <xdr:to>
      <xdr:col>5</xdr:col>
      <xdr:colOff>358775</xdr:colOff>
      <xdr:row>78</xdr:row>
      <xdr:rowOff>103505</xdr:rowOff>
    </xdr:to>
    <xdr:cxnSp macro="">
      <xdr:nvCxnSpPr>
        <xdr:cNvPr id="181" name="直線コネクタ 180"/>
        <xdr:cNvCxnSpPr/>
      </xdr:nvCxnSpPr>
      <xdr:spPr>
        <a:xfrm>
          <a:off x="2908300" y="13440600"/>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2" name="フローチャート : 判断 181"/>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3" name="テキスト ボックス 182"/>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67500</xdr:rowOff>
    </xdr:from>
    <xdr:to>
      <xdr:col>4</xdr:col>
      <xdr:colOff>155575</xdr:colOff>
      <xdr:row>78</xdr:row>
      <xdr:rowOff>110173</xdr:rowOff>
    </xdr:to>
    <xdr:cxnSp macro="">
      <xdr:nvCxnSpPr>
        <xdr:cNvPr id="184" name="直線コネクタ 183"/>
        <xdr:cNvCxnSpPr/>
      </xdr:nvCxnSpPr>
      <xdr:spPr>
        <a:xfrm flipV="1">
          <a:off x="2019300" y="13440600"/>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5" name="フローチャート : 判断 184"/>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6" name="テキスト ボックス 185"/>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60452</xdr:rowOff>
    </xdr:from>
    <xdr:to>
      <xdr:col>2</xdr:col>
      <xdr:colOff>638175</xdr:colOff>
      <xdr:row>78</xdr:row>
      <xdr:rowOff>110173</xdr:rowOff>
    </xdr:to>
    <xdr:cxnSp macro="">
      <xdr:nvCxnSpPr>
        <xdr:cNvPr id="187" name="直線コネクタ 186"/>
        <xdr:cNvCxnSpPr/>
      </xdr:nvCxnSpPr>
      <xdr:spPr>
        <a:xfrm>
          <a:off x="1130300" y="13433552"/>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88" name="フローチャート : 判断 187"/>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89" name="テキスト ボックス 188"/>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0" name="フローチャート : 判断 189"/>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1" name="テキスト ボックス 190"/>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2680</xdr:rowOff>
    </xdr:from>
    <xdr:to>
      <xdr:col>6</xdr:col>
      <xdr:colOff>561975</xdr:colOff>
      <xdr:row>78</xdr:row>
      <xdr:rowOff>104280</xdr:rowOff>
    </xdr:to>
    <xdr:sp macro="" textlink="">
      <xdr:nvSpPr>
        <xdr:cNvPr id="197" name="円/楕円 196"/>
        <xdr:cNvSpPr/>
      </xdr:nvSpPr>
      <xdr:spPr>
        <a:xfrm>
          <a:off x="45847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89057</xdr:rowOff>
    </xdr:from>
    <xdr:ext cx="469744" cy="259045"/>
    <xdr:sp macro="" textlink="">
      <xdr:nvSpPr>
        <xdr:cNvPr id="198" name="維持補修費該当値テキスト"/>
        <xdr:cNvSpPr txBox="1"/>
      </xdr:nvSpPr>
      <xdr:spPr>
        <a:xfrm>
          <a:off x="4686300" y="132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52705</xdr:rowOff>
    </xdr:from>
    <xdr:to>
      <xdr:col>5</xdr:col>
      <xdr:colOff>409575</xdr:colOff>
      <xdr:row>78</xdr:row>
      <xdr:rowOff>154305</xdr:rowOff>
    </xdr:to>
    <xdr:sp macro="" textlink="">
      <xdr:nvSpPr>
        <xdr:cNvPr id="199" name="円/楕円 198"/>
        <xdr:cNvSpPr/>
      </xdr:nvSpPr>
      <xdr:spPr>
        <a:xfrm>
          <a:off x="3746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145432</xdr:rowOff>
    </xdr:from>
    <xdr:ext cx="469744" cy="259045"/>
    <xdr:sp macro="" textlink="">
      <xdr:nvSpPr>
        <xdr:cNvPr id="200" name="テキスト ボックス 199"/>
        <xdr:cNvSpPr txBox="1"/>
      </xdr:nvSpPr>
      <xdr:spPr>
        <a:xfrm>
          <a:off x="3562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16700</xdr:rowOff>
    </xdr:from>
    <xdr:to>
      <xdr:col>4</xdr:col>
      <xdr:colOff>206375</xdr:colOff>
      <xdr:row>78</xdr:row>
      <xdr:rowOff>118300</xdr:rowOff>
    </xdr:to>
    <xdr:sp macro="" textlink="">
      <xdr:nvSpPr>
        <xdr:cNvPr id="201" name="円/楕円 200"/>
        <xdr:cNvSpPr/>
      </xdr:nvSpPr>
      <xdr:spPr>
        <a:xfrm>
          <a:off x="2857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109427</xdr:rowOff>
    </xdr:from>
    <xdr:ext cx="469744" cy="259045"/>
    <xdr:sp macro="" textlink="">
      <xdr:nvSpPr>
        <xdr:cNvPr id="202" name="テキスト ボックス 201"/>
        <xdr:cNvSpPr txBox="1"/>
      </xdr:nvSpPr>
      <xdr:spPr>
        <a:xfrm>
          <a:off x="2673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59373</xdr:rowOff>
    </xdr:from>
    <xdr:to>
      <xdr:col>3</xdr:col>
      <xdr:colOff>3175</xdr:colOff>
      <xdr:row>78</xdr:row>
      <xdr:rowOff>160973</xdr:rowOff>
    </xdr:to>
    <xdr:sp macro="" textlink="">
      <xdr:nvSpPr>
        <xdr:cNvPr id="203" name="円/楕円 202"/>
        <xdr:cNvSpPr/>
      </xdr:nvSpPr>
      <xdr:spPr>
        <a:xfrm>
          <a:off x="1968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152100</xdr:rowOff>
    </xdr:from>
    <xdr:ext cx="469744" cy="259045"/>
    <xdr:sp macro="" textlink="">
      <xdr:nvSpPr>
        <xdr:cNvPr id="204" name="テキスト ボックス 203"/>
        <xdr:cNvSpPr txBox="1"/>
      </xdr:nvSpPr>
      <xdr:spPr>
        <a:xfrm>
          <a:off x="1784427"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9652</xdr:rowOff>
    </xdr:from>
    <xdr:to>
      <xdr:col>1</xdr:col>
      <xdr:colOff>485775</xdr:colOff>
      <xdr:row>78</xdr:row>
      <xdr:rowOff>111252</xdr:rowOff>
    </xdr:to>
    <xdr:sp macro="" textlink="">
      <xdr:nvSpPr>
        <xdr:cNvPr id="205" name="円/楕円 204"/>
        <xdr:cNvSpPr/>
      </xdr:nvSpPr>
      <xdr:spPr>
        <a:xfrm>
          <a:off x="1079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102379</xdr:rowOff>
    </xdr:from>
    <xdr:ext cx="469744" cy="259045"/>
    <xdr:sp macro="" textlink="">
      <xdr:nvSpPr>
        <xdr:cNvPr id="206" name="テキスト ボックス 205"/>
        <xdr:cNvSpPr txBox="1"/>
      </xdr:nvSpPr>
      <xdr:spPr>
        <a:xfrm>
          <a:off x="8954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98118</xdr:rowOff>
    </xdr:from>
    <xdr:to>
      <xdr:col>6</xdr:col>
      <xdr:colOff>511175</xdr:colOff>
      <xdr:row>94</xdr:row>
      <xdr:rowOff>161942</xdr:rowOff>
    </xdr:to>
    <xdr:cxnSp macro="">
      <xdr:nvCxnSpPr>
        <xdr:cNvPr id="234" name="直線コネクタ 233"/>
        <xdr:cNvCxnSpPr/>
      </xdr:nvCxnSpPr>
      <xdr:spPr>
        <a:xfrm flipV="1">
          <a:off x="3797300" y="16214418"/>
          <a:ext cx="8382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161942</xdr:rowOff>
    </xdr:from>
    <xdr:to>
      <xdr:col>5</xdr:col>
      <xdr:colOff>358775</xdr:colOff>
      <xdr:row>95</xdr:row>
      <xdr:rowOff>11638</xdr:rowOff>
    </xdr:to>
    <xdr:cxnSp macro="">
      <xdr:nvCxnSpPr>
        <xdr:cNvPr id="237" name="直線コネクタ 236"/>
        <xdr:cNvCxnSpPr/>
      </xdr:nvCxnSpPr>
      <xdr:spPr>
        <a:xfrm flipV="1">
          <a:off x="2908300" y="1627824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68692</xdr:rowOff>
    </xdr:from>
    <xdr:to>
      <xdr:col>5</xdr:col>
      <xdr:colOff>409575</xdr:colOff>
      <xdr:row>94</xdr:row>
      <xdr:rowOff>170292</xdr:rowOff>
    </xdr:to>
    <xdr:sp macro="" textlink="">
      <xdr:nvSpPr>
        <xdr:cNvPr id="238" name="フローチャート : 判断 237"/>
        <xdr:cNvSpPr/>
      </xdr:nvSpPr>
      <xdr:spPr>
        <a:xfrm>
          <a:off x="3746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15369</xdr:rowOff>
    </xdr:from>
    <xdr:ext cx="534377" cy="259045"/>
    <xdr:sp macro="" textlink="">
      <xdr:nvSpPr>
        <xdr:cNvPr id="239" name="テキスト ボックス 238"/>
        <xdr:cNvSpPr txBox="1"/>
      </xdr:nvSpPr>
      <xdr:spPr>
        <a:xfrm>
          <a:off x="3530111" y="159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11638</xdr:rowOff>
    </xdr:from>
    <xdr:to>
      <xdr:col>4</xdr:col>
      <xdr:colOff>155575</xdr:colOff>
      <xdr:row>95</xdr:row>
      <xdr:rowOff>142283</xdr:rowOff>
    </xdr:to>
    <xdr:cxnSp macro="">
      <xdr:nvCxnSpPr>
        <xdr:cNvPr id="240" name="直線コネクタ 239"/>
        <xdr:cNvCxnSpPr/>
      </xdr:nvCxnSpPr>
      <xdr:spPr>
        <a:xfrm flipV="1">
          <a:off x="2019300" y="16299388"/>
          <a:ext cx="889000" cy="1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87300</xdr:rowOff>
    </xdr:from>
    <xdr:to>
      <xdr:col>4</xdr:col>
      <xdr:colOff>206375</xdr:colOff>
      <xdr:row>95</xdr:row>
      <xdr:rowOff>17450</xdr:rowOff>
    </xdr:to>
    <xdr:sp macro="" textlink="">
      <xdr:nvSpPr>
        <xdr:cNvPr id="241" name="フローチャート : 判断 240"/>
        <xdr:cNvSpPr/>
      </xdr:nvSpPr>
      <xdr:spPr>
        <a:xfrm>
          <a:off x="2857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33977</xdr:rowOff>
    </xdr:from>
    <xdr:ext cx="534377" cy="259045"/>
    <xdr:sp macro="" textlink="">
      <xdr:nvSpPr>
        <xdr:cNvPr id="242" name="テキスト ボックス 241"/>
        <xdr:cNvSpPr txBox="1"/>
      </xdr:nvSpPr>
      <xdr:spPr>
        <a:xfrm>
          <a:off x="2641111" y="159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142283</xdr:rowOff>
    </xdr:from>
    <xdr:to>
      <xdr:col>2</xdr:col>
      <xdr:colOff>638175</xdr:colOff>
      <xdr:row>96</xdr:row>
      <xdr:rowOff>53494</xdr:rowOff>
    </xdr:to>
    <xdr:cxnSp macro="">
      <xdr:nvCxnSpPr>
        <xdr:cNvPr id="243" name="直線コネクタ 242"/>
        <xdr:cNvCxnSpPr/>
      </xdr:nvCxnSpPr>
      <xdr:spPr>
        <a:xfrm flipV="1">
          <a:off x="1130300" y="16430033"/>
          <a:ext cx="889000" cy="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69149</xdr:rowOff>
    </xdr:from>
    <xdr:to>
      <xdr:col>3</xdr:col>
      <xdr:colOff>3175</xdr:colOff>
      <xdr:row>95</xdr:row>
      <xdr:rowOff>170749</xdr:rowOff>
    </xdr:to>
    <xdr:sp macro="" textlink="">
      <xdr:nvSpPr>
        <xdr:cNvPr id="244" name="フローチャート : 判断 243"/>
        <xdr:cNvSpPr/>
      </xdr:nvSpPr>
      <xdr:spPr>
        <a:xfrm>
          <a:off x="1968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15826</xdr:rowOff>
    </xdr:from>
    <xdr:ext cx="534377" cy="259045"/>
    <xdr:sp macro="" textlink="">
      <xdr:nvSpPr>
        <xdr:cNvPr id="245" name="テキスト ボックス 244"/>
        <xdr:cNvSpPr txBox="1"/>
      </xdr:nvSpPr>
      <xdr:spPr>
        <a:xfrm>
          <a:off x="1752111" y="161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118160</xdr:rowOff>
    </xdr:from>
    <xdr:to>
      <xdr:col>1</xdr:col>
      <xdr:colOff>485775</xdr:colOff>
      <xdr:row>96</xdr:row>
      <xdr:rowOff>48310</xdr:rowOff>
    </xdr:to>
    <xdr:sp macro="" textlink="">
      <xdr:nvSpPr>
        <xdr:cNvPr id="246" name="フローチャート : 判断 245"/>
        <xdr:cNvSpPr/>
      </xdr:nvSpPr>
      <xdr:spPr>
        <a:xfrm>
          <a:off x="1079500" y="164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64837</xdr:rowOff>
    </xdr:from>
    <xdr:ext cx="534377" cy="259045"/>
    <xdr:sp macro="" textlink="">
      <xdr:nvSpPr>
        <xdr:cNvPr id="247" name="テキスト ボックス 246"/>
        <xdr:cNvSpPr txBox="1"/>
      </xdr:nvSpPr>
      <xdr:spPr>
        <a:xfrm>
          <a:off x="863111" y="161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47318</xdr:rowOff>
    </xdr:from>
    <xdr:to>
      <xdr:col>6</xdr:col>
      <xdr:colOff>561975</xdr:colOff>
      <xdr:row>94</xdr:row>
      <xdr:rowOff>148918</xdr:rowOff>
    </xdr:to>
    <xdr:sp macro="" textlink="">
      <xdr:nvSpPr>
        <xdr:cNvPr id="253" name="円/楕円 252"/>
        <xdr:cNvSpPr/>
      </xdr:nvSpPr>
      <xdr:spPr>
        <a:xfrm>
          <a:off x="4584700" y="161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70195</xdr:rowOff>
    </xdr:from>
    <xdr:ext cx="534377" cy="259045"/>
    <xdr:sp macro="" textlink="">
      <xdr:nvSpPr>
        <xdr:cNvPr id="254" name="扶助費該当値テキスト"/>
        <xdr:cNvSpPr txBox="1"/>
      </xdr:nvSpPr>
      <xdr:spPr>
        <a:xfrm>
          <a:off x="4686300" y="160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111142</xdr:rowOff>
    </xdr:from>
    <xdr:to>
      <xdr:col>5</xdr:col>
      <xdr:colOff>409575</xdr:colOff>
      <xdr:row>95</xdr:row>
      <xdr:rowOff>41292</xdr:rowOff>
    </xdr:to>
    <xdr:sp macro="" textlink="">
      <xdr:nvSpPr>
        <xdr:cNvPr id="255" name="円/楕円 254"/>
        <xdr:cNvSpPr/>
      </xdr:nvSpPr>
      <xdr:spPr>
        <a:xfrm>
          <a:off x="3746500" y="162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32419</xdr:rowOff>
    </xdr:from>
    <xdr:ext cx="534377" cy="259045"/>
    <xdr:sp macro="" textlink="">
      <xdr:nvSpPr>
        <xdr:cNvPr id="256" name="テキスト ボックス 255"/>
        <xdr:cNvSpPr txBox="1"/>
      </xdr:nvSpPr>
      <xdr:spPr>
        <a:xfrm>
          <a:off x="3530111" y="163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132288</xdr:rowOff>
    </xdr:from>
    <xdr:to>
      <xdr:col>4</xdr:col>
      <xdr:colOff>206375</xdr:colOff>
      <xdr:row>95</xdr:row>
      <xdr:rowOff>62438</xdr:rowOff>
    </xdr:to>
    <xdr:sp macro="" textlink="">
      <xdr:nvSpPr>
        <xdr:cNvPr id="257" name="円/楕円 256"/>
        <xdr:cNvSpPr/>
      </xdr:nvSpPr>
      <xdr:spPr>
        <a:xfrm>
          <a:off x="2857500" y="162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53565</xdr:rowOff>
    </xdr:from>
    <xdr:ext cx="534377" cy="259045"/>
    <xdr:sp macro="" textlink="">
      <xdr:nvSpPr>
        <xdr:cNvPr id="258" name="テキスト ボックス 257"/>
        <xdr:cNvSpPr txBox="1"/>
      </xdr:nvSpPr>
      <xdr:spPr>
        <a:xfrm>
          <a:off x="2641111" y="163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91483</xdr:rowOff>
    </xdr:from>
    <xdr:to>
      <xdr:col>3</xdr:col>
      <xdr:colOff>3175</xdr:colOff>
      <xdr:row>96</xdr:row>
      <xdr:rowOff>21633</xdr:rowOff>
    </xdr:to>
    <xdr:sp macro="" textlink="">
      <xdr:nvSpPr>
        <xdr:cNvPr id="259" name="円/楕円 258"/>
        <xdr:cNvSpPr/>
      </xdr:nvSpPr>
      <xdr:spPr>
        <a:xfrm>
          <a:off x="1968500" y="163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12760</xdr:rowOff>
    </xdr:from>
    <xdr:ext cx="534377" cy="259045"/>
    <xdr:sp macro="" textlink="">
      <xdr:nvSpPr>
        <xdr:cNvPr id="260" name="テキスト ボックス 259"/>
        <xdr:cNvSpPr txBox="1"/>
      </xdr:nvSpPr>
      <xdr:spPr>
        <a:xfrm>
          <a:off x="1752111" y="1647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2694</xdr:rowOff>
    </xdr:from>
    <xdr:to>
      <xdr:col>1</xdr:col>
      <xdr:colOff>485775</xdr:colOff>
      <xdr:row>96</xdr:row>
      <xdr:rowOff>104294</xdr:rowOff>
    </xdr:to>
    <xdr:sp macro="" textlink="">
      <xdr:nvSpPr>
        <xdr:cNvPr id="261" name="円/楕円 260"/>
        <xdr:cNvSpPr/>
      </xdr:nvSpPr>
      <xdr:spPr>
        <a:xfrm>
          <a:off x="1079500" y="164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95421</xdr:rowOff>
    </xdr:from>
    <xdr:ext cx="534377" cy="259045"/>
    <xdr:sp macro="" textlink="">
      <xdr:nvSpPr>
        <xdr:cNvPr id="262" name="テキスト ボックス 261"/>
        <xdr:cNvSpPr txBox="1"/>
      </xdr:nvSpPr>
      <xdr:spPr>
        <a:xfrm>
          <a:off x="863111" y="165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105258</xdr:rowOff>
    </xdr:from>
    <xdr:to>
      <xdr:col>15</xdr:col>
      <xdr:colOff>180975</xdr:colOff>
      <xdr:row>38</xdr:row>
      <xdr:rowOff>93022</xdr:rowOff>
    </xdr:to>
    <xdr:cxnSp macro="">
      <xdr:nvCxnSpPr>
        <xdr:cNvPr id="294" name="直線コネクタ 293"/>
        <xdr:cNvCxnSpPr/>
      </xdr:nvCxnSpPr>
      <xdr:spPr>
        <a:xfrm flipV="1">
          <a:off x="9639300" y="6448908"/>
          <a:ext cx="838200" cy="15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93022</xdr:rowOff>
    </xdr:from>
    <xdr:to>
      <xdr:col>14</xdr:col>
      <xdr:colOff>28575</xdr:colOff>
      <xdr:row>39</xdr:row>
      <xdr:rowOff>6807</xdr:rowOff>
    </xdr:to>
    <xdr:cxnSp macro="">
      <xdr:nvCxnSpPr>
        <xdr:cNvPr id="297" name="直線コネクタ 296"/>
        <xdr:cNvCxnSpPr/>
      </xdr:nvCxnSpPr>
      <xdr:spPr>
        <a:xfrm flipV="1">
          <a:off x="8750300" y="660812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91121</xdr:rowOff>
    </xdr:from>
    <xdr:to>
      <xdr:col>14</xdr:col>
      <xdr:colOff>79375</xdr:colOff>
      <xdr:row>36</xdr:row>
      <xdr:rowOff>21271</xdr:rowOff>
    </xdr:to>
    <xdr:sp macro="" textlink="">
      <xdr:nvSpPr>
        <xdr:cNvPr id="298" name="フローチャート : 判断 297"/>
        <xdr:cNvSpPr/>
      </xdr:nvSpPr>
      <xdr:spPr>
        <a:xfrm>
          <a:off x="9588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37798</xdr:rowOff>
    </xdr:from>
    <xdr:ext cx="534377" cy="259045"/>
    <xdr:sp macro="" textlink="">
      <xdr:nvSpPr>
        <xdr:cNvPr id="299" name="テキスト ボックス 298"/>
        <xdr:cNvSpPr txBox="1"/>
      </xdr:nvSpPr>
      <xdr:spPr>
        <a:xfrm>
          <a:off x="9372111" y="5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103004</xdr:rowOff>
    </xdr:from>
    <xdr:to>
      <xdr:col>12</xdr:col>
      <xdr:colOff>511175</xdr:colOff>
      <xdr:row>39</xdr:row>
      <xdr:rowOff>6807</xdr:rowOff>
    </xdr:to>
    <xdr:cxnSp macro="">
      <xdr:nvCxnSpPr>
        <xdr:cNvPr id="300" name="直線コネクタ 299"/>
        <xdr:cNvCxnSpPr/>
      </xdr:nvCxnSpPr>
      <xdr:spPr>
        <a:xfrm>
          <a:off x="7861300" y="6446654"/>
          <a:ext cx="889000" cy="2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17479</xdr:rowOff>
    </xdr:from>
    <xdr:to>
      <xdr:col>12</xdr:col>
      <xdr:colOff>561975</xdr:colOff>
      <xdr:row>36</xdr:row>
      <xdr:rowOff>119079</xdr:rowOff>
    </xdr:to>
    <xdr:sp macro="" textlink="">
      <xdr:nvSpPr>
        <xdr:cNvPr id="301" name="フローチャート : 判断 300"/>
        <xdr:cNvSpPr/>
      </xdr:nvSpPr>
      <xdr:spPr>
        <a:xfrm>
          <a:off x="8699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135606</xdr:rowOff>
    </xdr:from>
    <xdr:ext cx="534377" cy="259045"/>
    <xdr:sp macro="" textlink="">
      <xdr:nvSpPr>
        <xdr:cNvPr id="302" name="テキスト ボックス 301"/>
        <xdr:cNvSpPr txBox="1"/>
      </xdr:nvSpPr>
      <xdr:spPr>
        <a:xfrm>
          <a:off x="8483111" y="59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103004</xdr:rowOff>
    </xdr:from>
    <xdr:to>
      <xdr:col>11</xdr:col>
      <xdr:colOff>307975</xdr:colOff>
      <xdr:row>37</xdr:row>
      <xdr:rowOff>118636</xdr:rowOff>
    </xdr:to>
    <xdr:cxnSp macro="">
      <xdr:nvCxnSpPr>
        <xdr:cNvPr id="303" name="直線コネクタ 302"/>
        <xdr:cNvCxnSpPr/>
      </xdr:nvCxnSpPr>
      <xdr:spPr>
        <a:xfrm flipV="1">
          <a:off x="6972300" y="6446654"/>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40883</xdr:rowOff>
    </xdr:from>
    <xdr:to>
      <xdr:col>11</xdr:col>
      <xdr:colOff>358775</xdr:colOff>
      <xdr:row>36</xdr:row>
      <xdr:rowOff>142483</xdr:rowOff>
    </xdr:to>
    <xdr:sp macro="" textlink="">
      <xdr:nvSpPr>
        <xdr:cNvPr id="304" name="フローチャート : 判断 303"/>
        <xdr:cNvSpPr/>
      </xdr:nvSpPr>
      <xdr:spPr>
        <a:xfrm>
          <a:off x="7810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159010</xdr:rowOff>
    </xdr:from>
    <xdr:ext cx="534377" cy="259045"/>
    <xdr:sp macro="" textlink="">
      <xdr:nvSpPr>
        <xdr:cNvPr id="305" name="テキスト ボックス 304"/>
        <xdr:cNvSpPr txBox="1"/>
      </xdr:nvSpPr>
      <xdr:spPr>
        <a:xfrm>
          <a:off x="7594111" y="59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57538</xdr:rowOff>
    </xdr:from>
    <xdr:to>
      <xdr:col>10</xdr:col>
      <xdr:colOff>155575</xdr:colOff>
      <xdr:row>36</xdr:row>
      <xdr:rowOff>159138</xdr:rowOff>
    </xdr:to>
    <xdr:sp macro="" textlink="">
      <xdr:nvSpPr>
        <xdr:cNvPr id="306" name="フローチャート : 判断 305"/>
        <xdr:cNvSpPr/>
      </xdr:nvSpPr>
      <xdr:spPr>
        <a:xfrm>
          <a:off x="6921500" y="62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4215</xdr:rowOff>
    </xdr:from>
    <xdr:ext cx="534377" cy="259045"/>
    <xdr:sp macro="" textlink="">
      <xdr:nvSpPr>
        <xdr:cNvPr id="307" name="テキスト ボックス 306"/>
        <xdr:cNvSpPr txBox="1"/>
      </xdr:nvSpPr>
      <xdr:spPr>
        <a:xfrm>
          <a:off x="6705111" y="60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54458</xdr:rowOff>
    </xdr:from>
    <xdr:to>
      <xdr:col>15</xdr:col>
      <xdr:colOff>231775</xdr:colOff>
      <xdr:row>37</xdr:row>
      <xdr:rowOff>156058</xdr:rowOff>
    </xdr:to>
    <xdr:sp macro="" textlink="">
      <xdr:nvSpPr>
        <xdr:cNvPr id="313" name="円/楕円 312"/>
        <xdr:cNvSpPr/>
      </xdr:nvSpPr>
      <xdr:spPr>
        <a:xfrm>
          <a:off x="10426700" y="6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32885</xdr:rowOff>
    </xdr:from>
    <xdr:ext cx="534377" cy="259045"/>
    <xdr:sp macro="" textlink="">
      <xdr:nvSpPr>
        <xdr:cNvPr id="314" name="補助費等該当値テキスト"/>
        <xdr:cNvSpPr txBox="1"/>
      </xdr:nvSpPr>
      <xdr:spPr>
        <a:xfrm>
          <a:off x="10528300" y="63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42222</xdr:rowOff>
    </xdr:from>
    <xdr:to>
      <xdr:col>14</xdr:col>
      <xdr:colOff>79375</xdr:colOff>
      <xdr:row>38</xdr:row>
      <xdr:rowOff>143822</xdr:rowOff>
    </xdr:to>
    <xdr:sp macro="" textlink="">
      <xdr:nvSpPr>
        <xdr:cNvPr id="315" name="円/楕円 314"/>
        <xdr:cNvSpPr/>
      </xdr:nvSpPr>
      <xdr:spPr>
        <a:xfrm>
          <a:off x="9588500" y="65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134949</xdr:rowOff>
    </xdr:from>
    <xdr:ext cx="534377" cy="259045"/>
    <xdr:sp macro="" textlink="">
      <xdr:nvSpPr>
        <xdr:cNvPr id="316" name="テキスト ボックス 315"/>
        <xdr:cNvSpPr txBox="1"/>
      </xdr:nvSpPr>
      <xdr:spPr>
        <a:xfrm>
          <a:off x="9372111" y="66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127457</xdr:rowOff>
    </xdr:from>
    <xdr:to>
      <xdr:col>12</xdr:col>
      <xdr:colOff>561975</xdr:colOff>
      <xdr:row>39</xdr:row>
      <xdr:rowOff>57607</xdr:rowOff>
    </xdr:to>
    <xdr:sp macro="" textlink="">
      <xdr:nvSpPr>
        <xdr:cNvPr id="317" name="円/楕円 316"/>
        <xdr:cNvSpPr/>
      </xdr:nvSpPr>
      <xdr:spPr>
        <a:xfrm>
          <a:off x="8699500" y="66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48734</xdr:rowOff>
    </xdr:from>
    <xdr:ext cx="534377" cy="259045"/>
    <xdr:sp macro="" textlink="">
      <xdr:nvSpPr>
        <xdr:cNvPr id="318" name="テキスト ボックス 317"/>
        <xdr:cNvSpPr txBox="1"/>
      </xdr:nvSpPr>
      <xdr:spPr>
        <a:xfrm>
          <a:off x="8483111" y="67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52204</xdr:rowOff>
    </xdr:from>
    <xdr:to>
      <xdr:col>11</xdr:col>
      <xdr:colOff>358775</xdr:colOff>
      <xdr:row>37</xdr:row>
      <xdr:rowOff>153804</xdr:rowOff>
    </xdr:to>
    <xdr:sp macro="" textlink="">
      <xdr:nvSpPr>
        <xdr:cNvPr id="319" name="円/楕円 318"/>
        <xdr:cNvSpPr/>
      </xdr:nvSpPr>
      <xdr:spPr>
        <a:xfrm>
          <a:off x="7810500" y="63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144932</xdr:rowOff>
    </xdr:from>
    <xdr:ext cx="534377" cy="259045"/>
    <xdr:sp macro="" textlink="">
      <xdr:nvSpPr>
        <xdr:cNvPr id="320" name="テキスト ボックス 319"/>
        <xdr:cNvSpPr txBox="1"/>
      </xdr:nvSpPr>
      <xdr:spPr>
        <a:xfrm>
          <a:off x="7594111" y="64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67836</xdr:rowOff>
    </xdr:from>
    <xdr:to>
      <xdr:col>10</xdr:col>
      <xdr:colOff>155575</xdr:colOff>
      <xdr:row>37</xdr:row>
      <xdr:rowOff>169436</xdr:rowOff>
    </xdr:to>
    <xdr:sp macro="" textlink="">
      <xdr:nvSpPr>
        <xdr:cNvPr id="321" name="円/楕円 320"/>
        <xdr:cNvSpPr/>
      </xdr:nvSpPr>
      <xdr:spPr>
        <a:xfrm>
          <a:off x="6921500" y="64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160563</xdr:rowOff>
    </xdr:from>
    <xdr:ext cx="534377" cy="259045"/>
    <xdr:sp macro="" textlink="">
      <xdr:nvSpPr>
        <xdr:cNvPr id="322" name="テキスト ボックス 321"/>
        <xdr:cNvSpPr txBox="1"/>
      </xdr:nvSpPr>
      <xdr:spPr>
        <a:xfrm>
          <a:off x="6705111" y="65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36067</xdr:rowOff>
    </xdr:from>
    <xdr:to>
      <xdr:col>15</xdr:col>
      <xdr:colOff>180975</xdr:colOff>
      <xdr:row>59</xdr:row>
      <xdr:rowOff>61102</xdr:rowOff>
    </xdr:to>
    <xdr:cxnSp macro="">
      <xdr:nvCxnSpPr>
        <xdr:cNvPr id="353" name="直線コネクタ 352"/>
        <xdr:cNvCxnSpPr/>
      </xdr:nvCxnSpPr>
      <xdr:spPr>
        <a:xfrm>
          <a:off x="9639300" y="10151617"/>
          <a:ext cx="8382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18200</xdr:rowOff>
    </xdr:from>
    <xdr:to>
      <xdr:col>14</xdr:col>
      <xdr:colOff>28575</xdr:colOff>
      <xdr:row>59</xdr:row>
      <xdr:rowOff>36067</xdr:rowOff>
    </xdr:to>
    <xdr:cxnSp macro="">
      <xdr:nvCxnSpPr>
        <xdr:cNvPr id="356" name="直線コネクタ 355"/>
        <xdr:cNvCxnSpPr/>
      </xdr:nvCxnSpPr>
      <xdr:spPr>
        <a:xfrm>
          <a:off x="8750300" y="10133750"/>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114334</xdr:rowOff>
    </xdr:from>
    <xdr:to>
      <xdr:col>14</xdr:col>
      <xdr:colOff>79375</xdr:colOff>
      <xdr:row>59</xdr:row>
      <xdr:rowOff>44484</xdr:rowOff>
    </xdr:to>
    <xdr:sp macro="" textlink="">
      <xdr:nvSpPr>
        <xdr:cNvPr id="357" name="フローチャート : 判断 356"/>
        <xdr:cNvSpPr/>
      </xdr:nvSpPr>
      <xdr:spPr>
        <a:xfrm>
          <a:off x="9588500" y="100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61011</xdr:rowOff>
    </xdr:from>
    <xdr:ext cx="534377" cy="259045"/>
    <xdr:sp macro="" textlink="">
      <xdr:nvSpPr>
        <xdr:cNvPr id="358" name="テキスト ボックス 357"/>
        <xdr:cNvSpPr txBox="1"/>
      </xdr:nvSpPr>
      <xdr:spPr>
        <a:xfrm>
          <a:off x="9372111" y="98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12496</xdr:rowOff>
    </xdr:from>
    <xdr:to>
      <xdr:col>12</xdr:col>
      <xdr:colOff>511175</xdr:colOff>
      <xdr:row>59</xdr:row>
      <xdr:rowOff>18200</xdr:rowOff>
    </xdr:to>
    <xdr:cxnSp macro="">
      <xdr:nvCxnSpPr>
        <xdr:cNvPr id="359" name="直線コネクタ 358"/>
        <xdr:cNvCxnSpPr/>
      </xdr:nvCxnSpPr>
      <xdr:spPr>
        <a:xfrm>
          <a:off x="7861300" y="10128046"/>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108828</xdr:rowOff>
    </xdr:from>
    <xdr:to>
      <xdr:col>12</xdr:col>
      <xdr:colOff>561975</xdr:colOff>
      <xdr:row>59</xdr:row>
      <xdr:rowOff>38978</xdr:rowOff>
    </xdr:to>
    <xdr:sp macro="" textlink="">
      <xdr:nvSpPr>
        <xdr:cNvPr id="360" name="フローチャート : 判断 359"/>
        <xdr:cNvSpPr/>
      </xdr:nvSpPr>
      <xdr:spPr>
        <a:xfrm>
          <a:off x="8699500" y="1005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55505</xdr:rowOff>
    </xdr:from>
    <xdr:ext cx="599010" cy="259045"/>
    <xdr:sp macro="" textlink="">
      <xdr:nvSpPr>
        <xdr:cNvPr id="361" name="テキスト ボックス 360"/>
        <xdr:cNvSpPr txBox="1"/>
      </xdr:nvSpPr>
      <xdr:spPr>
        <a:xfrm>
          <a:off x="8450794" y="98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12496</xdr:rowOff>
    </xdr:from>
    <xdr:to>
      <xdr:col>11</xdr:col>
      <xdr:colOff>307975</xdr:colOff>
      <xdr:row>59</xdr:row>
      <xdr:rowOff>42476</xdr:rowOff>
    </xdr:to>
    <xdr:cxnSp macro="">
      <xdr:nvCxnSpPr>
        <xdr:cNvPr id="362" name="直線コネクタ 361"/>
        <xdr:cNvCxnSpPr/>
      </xdr:nvCxnSpPr>
      <xdr:spPr>
        <a:xfrm flipV="1">
          <a:off x="6972300" y="10128046"/>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90943</xdr:rowOff>
    </xdr:from>
    <xdr:to>
      <xdr:col>11</xdr:col>
      <xdr:colOff>358775</xdr:colOff>
      <xdr:row>59</xdr:row>
      <xdr:rowOff>21093</xdr:rowOff>
    </xdr:to>
    <xdr:sp macro="" textlink="">
      <xdr:nvSpPr>
        <xdr:cNvPr id="363" name="フローチャート : 判断 362"/>
        <xdr:cNvSpPr/>
      </xdr:nvSpPr>
      <xdr:spPr>
        <a:xfrm>
          <a:off x="7810500" y="1003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37620</xdr:rowOff>
    </xdr:from>
    <xdr:ext cx="599010" cy="259045"/>
    <xdr:sp macro="" textlink="">
      <xdr:nvSpPr>
        <xdr:cNvPr id="364" name="テキスト ボックス 363"/>
        <xdr:cNvSpPr txBox="1"/>
      </xdr:nvSpPr>
      <xdr:spPr>
        <a:xfrm>
          <a:off x="7561794" y="981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133334</xdr:rowOff>
    </xdr:from>
    <xdr:to>
      <xdr:col>10</xdr:col>
      <xdr:colOff>155575</xdr:colOff>
      <xdr:row>59</xdr:row>
      <xdr:rowOff>63484</xdr:rowOff>
    </xdr:to>
    <xdr:sp macro="" textlink="">
      <xdr:nvSpPr>
        <xdr:cNvPr id="365" name="フローチャート : 判断 364"/>
        <xdr:cNvSpPr/>
      </xdr:nvSpPr>
      <xdr:spPr>
        <a:xfrm>
          <a:off x="6921500" y="100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80011</xdr:rowOff>
    </xdr:from>
    <xdr:ext cx="534377" cy="259045"/>
    <xdr:sp macro="" textlink="">
      <xdr:nvSpPr>
        <xdr:cNvPr id="366" name="テキスト ボックス 365"/>
        <xdr:cNvSpPr txBox="1"/>
      </xdr:nvSpPr>
      <xdr:spPr>
        <a:xfrm>
          <a:off x="6705111" y="98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10302</xdr:rowOff>
    </xdr:from>
    <xdr:to>
      <xdr:col>15</xdr:col>
      <xdr:colOff>231775</xdr:colOff>
      <xdr:row>59</xdr:row>
      <xdr:rowOff>111902</xdr:rowOff>
    </xdr:to>
    <xdr:sp macro="" textlink="">
      <xdr:nvSpPr>
        <xdr:cNvPr id="372" name="円/楕円 371"/>
        <xdr:cNvSpPr/>
      </xdr:nvSpPr>
      <xdr:spPr>
        <a:xfrm>
          <a:off x="10426700" y="101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96679</xdr:rowOff>
    </xdr:from>
    <xdr:ext cx="534377" cy="259045"/>
    <xdr:sp macro="" textlink="">
      <xdr:nvSpPr>
        <xdr:cNvPr id="373" name="普通建設事業費該当値テキスト"/>
        <xdr:cNvSpPr txBox="1"/>
      </xdr:nvSpPr>
      <xdr:spPr>
        <a:xfrm>
          <a:off x="10528300" y="100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156717</xdr:rowOff>
    </xdr:from>
    <xdr:to>
      <xdr:col>14</xdr:col>
      <xdr:colOff>79375</xdr:colOff>
      <xdr:row>59</xdr:row>
      <xdr:rowOff>86867</xdr:rowOff>
    </xdr:to>
    <xdr:sp macro="" textlink="">
      <xdr:nvSpPr>
        <xdr:cNvPr id="374" name="円/楕円 373"/>
        <xdr:cNvSpPr/>
      </xdr:nvSpPr>
      <xdr:spPr>
        <a:xfrm>
          <a:off x="9588500" y="101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77994</xdr:rowOff>
    </xdr:from>
    <xdr:ext cx="534377" cy="259045"/>
    <xdr:sp macro="" textlink="">
      <xdr:nvSpPr>
        <xdr:cNvPr id="375" name="テキスト ボックス 374"/>
        <xdr:cNvSpPr txBox="1"/>
      </xdr:nvSpPr>
      <xdr:spPr>
        <a:xfrm>
          <a:off x="9372111" y="101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138850</xdr:rowOff>
    </xdr:from>
    <xdr:to>
      <xdr:col>12</xdr:col>
      <xdr:colOff>561975</xdr:colOff>
      <xdr:row>59</xdr:row>
      <xdr:rowOff>69000</xdr:rowOff>
    </xdr:to>
    <xdr:sp macro="" textlink="">
      <xdr:nvSpPr>
        <xdr:cNvPr id="376" name="円/楕円 375"/>
        <xdr:cNvSpPr/>
      </xdr:nvSpPr>
      <xdr:spPr>
        <a:xfrm>
          <a:off x="8699500" y="100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60127</xdr:rowOff>
    </xdr:from>
    <xdr:ext cx="534377" cy="259045"/>
    <xdr:sp macro="" textlink="">
      <xdr:nvSpPr>
        <xdr:cNvPr id="377" name="テキスト ボックス 376"/>
        <xdr:cNvSpPr txBox="1"/>
      </xdr:nvSpPr>
      <xdr:spPr>
        <a:xfrm>
          <a:off x="8483111" y="101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133146</xdr:rowOff>
    </xdr:from>
    <xdr:to>
      <xdr:col>11</xdr:col>
      <xdr:colOff>358775</xdr:colOff>
      <xdr:row>59</xdr:row>
      <xdr:rowOff>63296</xdr:rowOff>
    </xdr:to>
    <xdr:sp macro="" textlink="">
      <xdr:nvSpPr>
        <xdr:cNvPr id="378" name="円/楕円 377"/>
        <xdr:cNvSpPr/>
      </xdr:nvSpPr>
      <xdr:spPr>
        <a:xfrm>
          <a:off x="7810500" y="100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54423</xdr:rowOff>
    </xdr:from>
    <xdr:ext cx="534377" cy="259045"/>
    <xdr:sp macro="" textlink="">
      <xdr:nvSpPr>
        <xdr:cNvPr id="379" name="テキスト ボックス 378"/>
        <xdr:cNvSpPr txBox="1"/>
      </xdr:nvSpPr>
      <xdr:spPr>
        <a:xfrm>
          <a:off x="7594111" y="101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163126</xdr:rowOff>
    </xdr:from>
    <xdr:to>
      <xdr:col>10</xdr:col>
      <xdr:colOff>155575</xdr:colOff>
      <xdr:row>59</xdr:row>
      <xdr:rowOff>93276</xdr:rowOff>
    </xdr:to>
    <xdr:sp macro="" textlink="">
      <xdr:nvSpPr>
        <xdr:cNvPr id="380" name="円/楕円 379"/>
        <xdr:cNvSpPr/>
      </xdr:nvSpPr>
      <xdr:spPr>
        <a:xfrm>
          <a:off x="6921500" y="101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84403</xdr:rowOff>
    </xdr:from>
    <xdr:ext cx="534377" cy="259045"/>
    <xdr:sp macro="" textlink="">
      <xdr:nvSpPr>
        <xdr:cNvPr id="381" name="テキスト ボックス 380"/>
        <xdr:cNvSpPr txBox="1"/>
      </xdr:nvSpPr>
      <xdr:spPr>
        <a:xfrm>
          <a:off x="6705111" y="101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43779</xdr:rowOff>
    </xdr:from>
    <xdr:to>
      <xdr:col>15</xdr:col>
      <xdr:colOff>180975</xdr:colOff>
      <xdr:row>79</xdr:row>
      <xdr:rowOff>73909</xdr:rowOff>
    </xdr:to>
    <xdr:cxnSp macro="">
      <xdr:nvCxnSpPr>
        <xdr:cNvPr id="412" name="直線コネクタ 411"/>
        <xdr:cNvCxnSpPr/>
      </xdr:nvCxnSpPr>
      <xdr:spPr>
        <a:xfrm>
          <a:off x="9639300" y="13588329"/>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41935</xdr:rowOff>
    </xdr:from>
    <xdr:to>
      <xdr:col>14</xdr:col>
      <xdr:colOff>28575</xdr:colOff>
      <xdr:row>79</xdr:row>
      <xdr:rowOff>43779</xdr:rowOff>
    </xdr:to>
    <xdr:cxnSp macro="">
      <xdr:nvCxnSpPr>
        <xdr:cNvPr id="415" name="直線コネクタ 414"/>
        <xdr:cNvCxnSpPr/>
      </xdr:nvCxnSpPr>
      <xdr:spPr>
        <a:xfrm>
          <a:off x="8750300" y="1358648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163497</xdr:rowOff>
    </xdr:from>
    <xdr:to>
      <xdr:col>14</xdr:col>
      <xdr:colOff>79375</xdr:colOff>
      <xdr:row>79</xdr:row>
      <xdr:rowOff>93647</xdr:rowOff>
    </xdr:to>
    <xdr:sp macro="" textlink="">
      <xdr:nvSpPr>
        <xdr:cNvPr id="416" name="フローチャート : 判断 415"/>
        <xdr:cNvSpPr/>
      </xdr:nvSpPr>
      <xdr:spPr>
        <a:xfrm>
          <a:off x="9588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110174</xdr:rowOff>
    </xdr:from>
    <xdr:ext cx="534377" cy="259045"/>
    <xdr:sp macro="" textlink="">
      <xdr:nvSpPr>
        <xdr:cNvPr id="417" name="テキスト ボックス 416"/>
        <xdr:cNvSpPr txBox="1"/>
      </xdr:nvSpPr>
      <xdr:spPr>
        <a:xfrm>
          <a:off x="9372111" y="133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153944</xdr:rowOff>
    </xdr:from>
    <xdr:to>
      <xdr:col>12</xdr:col>
      <xdr:colOff>561975</xdr:colOff>
      <xdr:row>79</xdr:row>
      <xdr:rowOff>84094</xdr:rowOff>
    </xdr:to>
    <xdr:sp macro="" textlink="">
      <xdr:nvSpPr>
        <xdr:cNvPr id="418" name="フローチャート : 判断 417"/>
        <xdr:cNvSpPr/>
      </xdr:nvSpPr>
      <xdr:spPr>
        <a:xfrm>
          <a:off x="8699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100621</xdr:rowOff>
    </xdr:from>
    <xdr:ext cx="534377" cy="259045"/>
    <xdr:sp macro="" textlink="">
      <xdr:nvSpPr>
        <xdr:cNvPr id="419" name="テキスト ボックス 418"/>
        <xdr:cNvSpPr txBox="1"/>
      </xdr:nvSpPr>
      <xdr:spPr>
        <a:xfrm>
          <a:off x="8483111" y="133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23109</xdr:rowOff>
    </xdr:from>
    <xdr:to>
      <xdr:col>15</xdr:col>
      <xdr:colOff>231775</xdr:colOff>
      <xdr:row>79</xdr:row>
      <xdr:rowOff>124709</xdr:rowOff>
    </xdr:to>
    <xdr:sp macro="" textlink="">
      <xdr:nvSpPr>
        <xdr:cNvPr id="425" name="円/楕円 424"/>
        <xdr:cNvSpPr/>
      </xdr:nvSpPr>
      <xdr:spPr>
        <a:xfrm>
          <a:off x="10426700" y="135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109486</xdr:rowOff>
    </xdr:from>
    <xdr:ext cx="534377" cy="259045"/>
    <xdr:sp macro="" textlink="">
      <xdr:nvSpPr>
        <xdr:cNvPr id="426" name="普通建設事業費 （ うち新規整備　）該当値テキスト"/>
        <xdr:cNvSpPr txBox="1"/>
      </xdr:nvSpPr>
      <xdr:spPr>
        <a:xfrm>
          <a:off x="10528300" y="13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164429</xdr:rowOff>
    </xdr:from>
    <xdr:to>
      <xdr:col>14</xdr:col>
      <xdr:colOff>79375</xdr:colOff>
      <xdr:row>79</xdr:row>
      <xdr:rowOff>94579</xdr:rowOff>
    </xdr:to>
    <xdr:sp macro="" textlink="">
      <xdr:nvSpPr>
        <xdr:cNvPr id="427" name="円/楕円 426"/>
        <xdr:cNvSpPr/>
      </xdr:nvSpPr>
      <xdr:spPr>
        <a:xfrm>
          <a:off x="9588500" y="13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85706</xdr:rowOff>
    </xdr:from>
    <xdr:ext cx="534377" cy="259045"/>
    <xdr:sp macro="" textlink="">
      <xdr:nvSpPr>
        <xdr:cNvPr id="428" name="テキスト ボックス 427"/>
        <xdr:cNvSpPr txBox="1"/>
      </xdr:nvSpPr>
      <xdr:spPr>
        <a:xfrm>
          <a:off x="9372111" y="136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162585</xdr:rowOff>
    </xdr:from>
    <xdr:to>
      <xdr:col>12</xdr:col>
      <xdr:colOff>561975</xdr:colOff>
      <xdr:row>79</xdr:row>
      <xdr:rowOff>92735</xdr:rowOff>
    </xdr:to>
    <xdr:sp macro="" textlink="">
      <xdr:nvSpPr>
        <xdr:cNvPr id="429" name="円/楕円 428"/>
        <xdr:cNvSpPr/>
      </xdr:nvSpPr>
      <xdr:spPr>
        <a:xfrm>
          <a:off x="8699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83862</xdr:rowOff>
    </xdr:from>
    <xdr:ext cx="534377" cy="259045"/>
    <xdr:sp macro="" textlink="">
      <xdr:nvSpPr>
        <xdr:cNvPr id="430" name="テキスト ボックス 429"/>
        <xdr:cNvSpPr txBox="1"/>
      </xdr:nvSpPr>
      <xdr:spPr>
        <a:xfrm>
          <a:off x="8483111" y="136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32658</xdr:rowOff>
    </xdr:from>
    <xdr:to>
      <xdr:col>15</xdr:col>
      <xdr:colOff>180975</xdr:colOff>
      <xdr:row>97</xdr:row>
      <xdr:rowOff>66663</xdr:rowOff>
    </xdr:to>
    <xdr:cxnSp macro="">
      <xdr:nvCxnSpPr>
        <xdr:cNvPr id="459" name="直線コネクタ 458"/>
        <xdr:cNvCxnSpPr/>
      </xdr:nvCxnSpPr>
      <xdr:spPr>
        <a:xfrm>
          <a:off x="9639300" y="16663308"/>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19686</xdr:rowOff>
    </xdr:from>
    <xdr:to>
      <xdr:col>14</xdr:col>
      <xdr:colOff>28575</xdr:colOff>
      <xdr:row>97</xdr:row>
      <xdr:rowOff>32658</xdr:rowOff>
    </xdr:to>
    <xdr:cxnSp macro="">
      <xdr:nvCxnSpPr>
        <xdr:cNvPr id="462" name="直線コネクタ 461"/>
        <xdr:cNvCxnSpPr/>
      </xdr:nvCxnSpPr>
      <xdr:spPr>
        <a:xfrm>
          <a:off x="8750300" y="16478886"/>
          <a:ext cx="889000" cy="1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68478</xdr:rowOff>
    </xdr:from>
    <xdr:to>
      <xdr:col>14</xdr:col>
      <xdr:colOff>79375</xdr:colOff>
      <xdr:row>94</xdr:row>
      <xdr:rowOff>170078</xdr:rowOff>
    </xdr:to>
    <xdr:sp macro="" textlink="">
      <xdr:nvSpPr>
        <xdr:cNvPr id="463" name="フローチャート : 判断 462"/>
        <xdr:cNvSpPr/>
      </xdr:nvSpPr>
      <xdr:spPr>
        <a:xfrm>
          <a:off x="9588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15155</xdr:rowOff>
    </xdr:from>
    <xdr:ext cx="534377" cy="259045"/>
    <xdr:sp macro="" textlink="">
      <xdr:nvSpPr>
        <xdr:cNvPr id="464" name="テキスト ボックス 463"/>
        <xdr:cNvSpPr txBox="1"/>
      </xdr:nvSpPr>
      <xdr:spPr>
        <a:xfrm>
          <a:off x="9372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53753</xdr:rowOff>
    </xdr:from>
    <xdr:to>
      <xdr:col>12</xdr:col>
      <xdr:colOff>561975</xdr:colOff>
      <xdr:row>94</xdr:row>
      <xdr:rowOff>155353</xdr:rowOff>
    </xdr:to>
    <xdr:sp macro="" textlink="">
      <xdr:nvSpPr>
        <xdr:cNvPr id="465" name="フローチャート : 判断 464"/>
        <xdr:cNvSpPr/>
      </xdr:nvSpPr>
      <xdr:spPr>
        <a:xfrm>
          <a:off x="8699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430</xdr:rowOff>
    </xdr:from>
    <xdr:ext cx="534377" cy="259045"/>
    <xdr:sp macro="" textlink="">
      <xdr:nvSpPr>
        <xdr:cNvPr id="466" name="テキスト ボックス 465"/>
        <xdr:cNvSpPr txBox="1"/>
      </xdr:nvSpPr>
      <xdr:spPr>
        <a:xfrm>
          <a:off x="8483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15863</xdr:rowOff>
    </xdr:from>
    <xdr:to>
      <xdr:col>15</xdr:col>
      <xdr:colOff>231775</xdr:colOff>
      <xdr:row>97</xdr:row>
      <xdr:rowOff>117463</xdr:rowOff>
    </xdr:to>
    <xdr:sp macro="" textlink="">
      <xdr:nvSpPr>
        <xdr:cNvPr id="472" name="円/楕円 471"/>
        <xdr:cNvSpPr/>
      </xdr:nvSpPr>
      <xdr:spPr>
        <a:xfrm>
          <a:off x="10426700" y="166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165740</xdr:rowOff>
    </xdr:from>
    <xdr:ext cx="534377" cy="259045"/>
    <xdr:sp macro="" textlink="">
      <xdr:nvSpPr>
        <xdr:cNvPr id="473" name="普通建設事業費 （ うち更新整備　）該当値テキスト"/>
        <xdr:cNvSpPr txBox="1"/>
      </xdr:nvSpPr>
      <xdr:spPr>
        <a:xfrm>
          <a:off x="10528300"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153308</xdr:rowOff>
    </xdr:from>
    <xdr:to>
      <xdr:col>14</xdr:col>
      <xdr:colOff>79375</xdr:colOff>
      <xdr:row>97</xdr:row>
      <xdr:rowOff>83458</xdr:rowOff>
    </xdr:to>
    <xdr:sp macro="" textlink="">
      <xdr:nvSpPr>
        <xdr:cNvPr id="474" name="円/楕円 473"/>
        <xdr:cNvSpPr/>
      </xdr:nvSpPr>
      <xdr:spPr>
        <a:xfrm>
          <a:off x="9588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74585</xdr:rowOff>
    </xdr:from>
    <xdr:ext cx="534377" cy="259045"/>
    <xdr:sp macro="" textlink="">
      <xdr:nvSpPr>
        <xdr:cNvPr id="475" name="テキスト ボックス 474"/>
        <xdr:cNvSpPr txBox="1"/>
      </xdr:nvSpPr>
      <xdr:spPr>
        <a:xfrm>
          <a:off x="9372111" y="167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140336</xdr:rowOff>
    </xdr:from>
    <xdr:to>
      <xdr:col>12</xdr:col>
      <xdr:colOff>561975</xdr:colOff>
      <xdr:row>96</xdr:row>
      <xdr:rowOff>70486</xdr:rowOff>
    </xdr:to>
    <xdr:sp macro="" textlink="">
      <xdr:nvSpPr>
        <xdr:cNvPr id="476" name="円/楕円 475"/>
        <xdr:cNvSpPr/>
      </xdr:nvSpPr>
      <xdr:spPr>
        <a:xfrm>
          <a:off x="8699500" y="164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61613</xdr:rowOff>
    </xdr:from>
    <xdr:ext cx="534377" cy="259045"/>
    <xdr:sp macro="" textlink="">
      <xdr:nvSpPr>
        <xdr:cNvPr id="477" name="テキスト ボックス 476"/>
        <xdr:cNvSpPr txBox="1"/>
      </xdr:nvSpPr>
      <xdr:spPr>
        <a:xfrm>
          <a:off x="8483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8" name="直線コネクタ 50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11" name="直線コネクタ 51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2" name="フローチャート : 判断 511"/>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3" name="テキスト ボックス 512"/>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77281</xdr:rowOff>
    </xdr:from>
    <xdr:to>
      <xdr:col>21</xdr:col>
      <xdr:colOff>161925</xdr:colOff>
      <xdr:row>39</xdr:row>
      <xdr:rowOff>98878</xdr:rowOff>
    </xdr:to>
    <xdr:cxnSp macro="">
      <xdr:nvCxnSpPr>
        <xdr:cNvPr id="514" name="直線コネクタ 513"/>
        <xdr:cNvCxnSpPr/>
      </xdr:nvCxnSpPr>
      <xdr:spPr>
        <a:xfrm>
          <a:off x="13703300" y="6763831"/>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5" name="フローチャート : 判断 514"/>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6" name="テキスト ボックス 515"/>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166708</xdr:rowOff>
    </xdr:from>
    <xdr:to>
      <xdr:col>19</xdr:col>
      <xdr:colOff>644525</xdr:colOff>
      <xdr:row>39</xdr:row>
      <xdr:rowOff>77281</xdr:rowOff>
    </xdr:to>
    <xdr:cxnSp macro="">
      <xdr:nvCxnSpPr>
        <xdr:cNvPr id="517" name="直線コネクタ 516"/>
        <xdr:cNvCxnSpPr/>
      </xdr:nvCxnSpPr>
      <xdr:spPr>
        <a:xfrm>
          <a:off x="12814300" y="668180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8" name="フローチャート : 判断 517"/>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9" name="テキスト ボックス 518"/>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20" name="フローチャート : 判断 519"/>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21" name="テキスト ボックス 520"/>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9" name="円/楕円 52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30" name="テキスト ボックス 52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1" name="円/楕円 53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2" name="テキスト ボックス 531"/>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26481</xdr:rowOff>
    </xdr:from>
    <xdr:to>
      <xdr:col>20</xdr:col>
      <xdr:colOff>9525</xdr:colOff>
      <xdr:row>39</xdr:row>
      <xdr:rowOff>128081</xdr:rowOff>
    </xdr:to>
    <xdr:sp macro="" textlink="">
      <xdr:nvSpPr>
        <xdr:cNvPr id="533" name="円/楕円 532"/>
        <xdr:cNvSpPr/>
      </xdr:nvSpPr>
      <xdr:spPr>
        <a:xfrm>
          <a:off x="13652500" y="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119208</xdr:rowOff>
    </xdr:from>
    <xdr:ext cx="469744" cy="259045"/>
    <xdr:sp macro="" textlink="">
      <xdr:nvSpPr>
        <xdr:cNvPr id="534" name="テキスト ボックス 533"/>
        <xdr:cNvSpPr txBox="1"/>
      </xdr:nvSpPr>
      <xdr:spPr>
        <a:xfrm>
          <a:off x="13468427" y="680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115908</xdr:rowOff>
    </xdr:from>
    <xdr:to>
      <xdr:col>18</xdr:col>
      <xdr:colOff>492125</xdr:colOff>
      <xdr:row>39</xdr:row>
      <xdr:rowOff>46058</xdr:rowOff>
    </xdr:to>
    <xdr:sp macro="" textlink="">
      <xdr:nvSpPr>
        <xdr:cNvPr id="535" name="円/楕円 534"/>
        <xdr:cNvSpPr/>
      </xdr:nvSpPr>
      <xdr:spPr>
        <a:xfrm>
          <a:off x="12763500" y="66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62584</xdr:rowOff>
    </xdr:from>
    <xdr:ext cx="469744" cy="259045"/>
    <xdr:sp macro="" textlink="">
      <xdr:nvSpPr>
        <xdr:cNvPr id="536" name="テキスト ボックス 535"/>
        <xdr:cNvSpPr txBox="1"/>
      </xdr:nvSpPr>
      <xdr:spPr>
        <a:xfrm>
          <a:off x="12579427" y="640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2260</xdr:rowOff>
    </xdr:from>
    <xdr:to>
      <xdr:col>23</xdr:col>
      <xdr:colOff>517525</xdr:colOff>
      <xdr:row>76</xdr:row>
      <xdr:rowOff>60337</xdr:rowOff>
    </xdr:to>
    <xdr:cxnSp macro="">
      <xdr:nvCxnSpPr>
        <xdr:cNvPr id="615" name="直線コネクタ 614"/>
        <xdr:cNvCxnSpPr/>
      </xdr:nvCxnSpPr>
      <xdr:spPr>
        <a:xfrm>
          <a:off x="15481300" y="13032460"/>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6"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8852</xdr:rowOff>
    </xdr:from>
    <xdr:to>
      <xdr:col>22</xdr:col>
      <xdr:colOff>365125</xdr:colOff>
      <xdr:row>76</xdr:row>
      <xdr:rowOff>2260</xdr:rowOff>
    </xdr:to>
    <xdr:cxnSp macro="">
      <xdr:nvCxnSpPr>
        <xdr:cNvPr id="618" name="直線コネクタ 617"/>
        <xdr:cNvCxnSpPr/>
      </xdr:nvCxnSpPr>
      <xdr:spPr>
        <a:xfrm>
          <a:off x="14592300" y="1286760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44945</xdr:rowOff>
    </xdr:from>
    <xdr:to>
      <xdr:col>22</xdr:col>
      <xdr:colOff>415925</xdr:colOff>
      <xdr:row>75</xdr:row>
      <xdr:rowOff>146546</xdr:rowOff>
    </xdr:to>
    <xdr:sp macro="" textlink="">
      <xdr:nvSpPr>
        <xdr:cNvPr id="619" name="フローチャート : 判断 618"/>
        <xdr:cNvSpPr/>
      </xdr:nvSpPr>
      <xdr:spPr>
        <a:xfrm>
          <a:off x="15430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163072</xdr:rowOff>
    </xdr:from>
    <xdr:ext cx="534377" cy="259045"/>
    <xdr:sp macro="" textlink="">
      <xdr:nvSpPr>
        <xdr:cNvPr id="620" name="テキスト ボックス 619"/>
        <xdr:cNvSpPr txBox="1"/>
      </xdr:nvSpPr>
      <xdr:spPr>
        <a:xfrm>
          <a:off x="15214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113970</xdr:rowOff>
    </xdr:from>
    <xdr:to>
      <xdr:col>21</xdr:col>
      <xdr:colOff>161925</xdr:colOff>
      <xdr:row>75</xdr:row>
      <xdr:rowOff>8852</xdr:rowOff>
    </xdr:to>
    <xdr:cxnSp macro="">
      <xdr:nvCxnSpPr>
        <xdr:cNvPr id="621" name="直線コネクタ 620"/>
        <xdr:cNvCxnSpPr/>
      </xdr:nvCxnSpPr>
      <xdr:spPr>
        <a:xfrm>
          <a:off x="13703300" y="1280127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26746</xdr:rowOff>
    </xdr:from>
    <xdr:to>
      <xdr:col>21</xdr:col>
      <xdr:colOff>212725</xdr:colOff>
      <xdr:row>75</xdr:row>
      <xdr:rowOff>128346</xdr:rowOff>
    </xdr:to>
    <xdr:sp macro="" textlink="">
      <xdr:nvSpPr>
        <xdr:cNvPr id="622" name="フローチャート : 判断 621"/>
        <xdr:cNvSpPr/>
      </xdr:nvSpPr>
      <xdr:spPr>
        <a:xfrm>
          <a:off x="14541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119473</xdr:rowOff>
    </xdr:from>
    <xdr:ext cx="534377" cy="259045"/>
    <xdr:sp macro="" textlink="">
      <xdr:nvSpPr>
        <xdr:cNvPr id="623" name="テキスト ボックス 622"/>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64313</xdr:rowOff>
    </xdr:from>
    <xdr:to>
      <xdr:col>19</xdr:col>
      <xdr:colOff>644525</xdr:colOff>
      <xdr:row>74</xdr:row>
      <xdr:rowOff>113970</xdr:rowOff>
    </xdr:to>
    <xdr:cxnSp macro="">
      <xdr:nvCxnSpPr>
        <xdr:cNvPr id="624" name="直線コネクタ 623"/>
        <xdr:cNvCxnSpPr/>
      </xdr:nvCxnSpPr>
      <xdr:spPr>
        <a:xfrm>
          <a:off x="12814300" y="1275161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7480</xdr:rowOff>
    </xdr:from>
    <xdr:to>
      <xdr:col>20</xdr:col>
      <xdr:colOff>9525</xdr:colOff>
      <xdr:row>75</xdr:row>
      <xdr:rowOff>109080</xdr:rowOff>
    </xdr:to>
    <xdr:sp macro="" textlink="">
      <xdr:nvSpPr>
        <xdr:cNvPr id="625" name="フローチャート : 判断 624"/>
        <xdr:cNvSpPr/>
      </xdr:nvSpPr>
      <xdr:spPr>
        <a:xfrm>
          <a:off x="13652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100207</xdr:rowOff>
    </xdr:from>
    <xdr:ext cx="534377" cy="259045"/>
    <xdr:sp macro="" textlink="">
      <xdr:nvSpPr>
        <xdr:cNvPr id="626" name="テキスト ボックス 625"/>
        <xdr:cNvSpPr txBox="1"/>
      </xdr:nvSpPr>
      <xdr:spPr>
        <a:xfrm>
          <a:off x="13436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3911</xdr:rowOff>
    </xdr:from>
    <xdr:to>
      <xdr:col>18</xdr:col>
      <xdr:colOff>492125</xdr:colOff>
      <xdr:row>75</xdr:row>
      <xdr:rowOff>105511</xdr:rowOff>
    </xdr:to>
    <xdr:sp macro="" textlink="">
      <xdr:nvSpPr>
        <xdr:cNvPr id="627" name="フローチャート : 判断 626"/>
        <xdr:cNvSpPr/>
      </xdr:nvSpPr>
      <xdr:spPr>
        <a:xfrm>
          <a:off x="12763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96638</xdr:rowOff>
    </xdr:from>
    <xdr:ext cx="534377" cy="259045"/>
    <xdr:sp macro="" textlink="">
      <xdr:nvSpPr>
        <xdr:cNvPr id="628" name="テキスト ボックス 627"/>
        <xdr:cNvSpPr txBox="1"/>
      </xdr:nvSpPr>
      <xdr:spPr>
        <a:xfrm>
          <a:off x="12547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9537</xdr:rowOff>
    </xdr:from>
    <xdr:to>
      <xdr:col>23</xdr:col>
      <xdr:colOff>568325</xdr:colOff>
      <xdr:row>76</xdr:row>
      <xdr:rowOff>111137</xdr:rowOff>
    </xdr:to>
    <xdr:sp macro="" textlink="">
      <xdr:nvSpPr>
        <xdr:cNvPr id="634" name="円/楕円 633"/>
        <xdr:cNvSpPr/>
      </xdr:nvSpPr>
      <xdr:spPr>
        <a:xfrm>
          <a:off x="16268700" y="130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32414</xdr:rowOff>
    </xdr:from>
    <xdr:ext cx="534377" cy="259045"/>
    <xdr:sp macro="" textlink="">
      <xdr:nvSpPr>
        <xdr:cNvPr id="635" name="公債費該当値テキスト"/>
        <xdr:cNvSpPr txBox="1"/>
      </xdr:nvSpPr>
      <xdr:spPr>
        <a:xfrm>
          <a:off x="16370300" y="128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122910</xdr:rowOff>
    </xdr:from>
    <xdr:to>
      <xdr:col>22</xdr:col>
      <xdr:colOff>415925</xdr:colOff>
      <xdr:row>76</xdr:row>
      <xdr:rowOff>53060</xdr:rowOff>
    </xdr:to>
    <xdr:sp macro="" textlink="">
      <xdr:nvSpPr>
        <xdr:cNvPr id="636" name="円/楕円 635"/>
        <xdr:cNvSpPr/>
      </xdr:nvSpPr>
      <xdr:spPr>
        <a:xfrm>
          <a:off x="15430500" y="129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44187</xdr:rowOff>
    </xdr:from>
    <xdr:ext cx="534377" cy="259045"/>
    <xdr:sp macro="" textlink="">
      <xdr:nvSpPr>
        <xdr:cNvPr id="637" name="テキスト ボックス 636"/>
        <xdr:cNvSpPr txBox="1"/>
      </xdr:nvSpPr>
      <xdr:spPr>
        <a:xfrm>
          <a:off x="15214111" y="130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129502</xdr:rowOff>
    </xdr:from>
    <xdr:to>
      <xdr:col>21</xdr:col>
      <xdr:colOff>212725</xdr:colOff>
      <xdr:row>75</xdr:row>
      <xdr:rowOff>59652</xdr:rowOff>
    </xdr:to>
    <xdr:sp macro="" textlink="">
      <xdr:nvSpPr>
        <xdr:cNvPr id="638" name="円/楕円 637"/>
        <xdr:cNvSpPr/>
      </xdr:nvSpPr>
      <xdr:spPr>
        <a:xfrm>
          <a:off x="14541500" y="128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76179</xdr:rowOff>
    </xdr:from>
    <xdr:ext cx="534377" cy="259045"/>
    <xdr:sp macro="" textlink="">
      <xdr:nvSpPr>
        <xdr:cNvPr id="639" name="テキスト ボックス 638"/>
        <xdr:cNvSpPr txBox="1"/>
      </xdr:nvSpPr>
      <xdr:spPr>
        <a:xfrm>
          <a:off x="14325111" y="125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63170</xdr:rowOff>
    </xdr:from>
    <xdr:to>
      <xdr:col>20</xdr:col>
      <xdr:colOff>9525</xdr:colOff>
      <xdr:row>74</xdr:row>
      <xdr:rowOff>164770</xdr:rowOff>
    </xdr:to>
    <xdr:sp macro="" textlink="">
      <xdr:nvSpPr>
        <xdr:cNvPr id="640" name="円/楕円 639"/>
        <xdr:cNvSpPr/>
      </xdr:nvSpPr>
      <xdr:spPr>
        <a:xfrm>
          <a:off x="13652500" y="127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9847</xdr:rowOff>
    </xdr:from>
    <xdr:ext cx="534377" cy="259045"/>
    <xdr:sp macro="" textlink="">
      <xdr:nvSpPr>
        <xdr:cNvPr id="641" name="テキスト ボックス 640"/>
        <xdr:cNvSpPr txBox="1"/>
      </xdr:nvSpPr>
      <xdr:spPr>
        <a:xfrm>
          <a:off x="13436111" y="125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13513</xdr:rowOff>
    </xdr:from>
    <xdr:to>
      <xdr:col>18</xdr:col>
      <xdr:colOff>492125</xdr:colOff>
      <xdr:row>74</xdr:row>
      <xdr:rowOff>115113</xdr:rowOff>
    </xdr:to>
    <xdr:sp macro="" textlink="">
      <xdr:nvSpPr>
        <xdr:cNvPr id="642" name="円/楕円 641"/>
        <xdr:cNvSpPr/>
      </xdr:nvSpPr>
      <xdr:spPr>
        <a:xfrm>
          <a:off x="12763500" y="127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131640</xdr:rowOff>
    </xdr:from>
    <xdr:ext cx="534377" cy="259045"/>
    <xdr:sp macro="" textlink="">
      <xdr:nvSpPr>
        <xdr:cNvPr id="643" name="テキスト ボックス 642"/>
        <xdr:cNvSpPr txBox="1"/>
      </xdr:nvSpPr>
      <xdr:spPr>
        <a:xfrm>
          <a:off x="12547111" y="124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113916</xdr:rowOff>
    </xdr:from>
    <xdr:to>
      <xdr:col>23</xdr:col>
      <xdr:colOff>517525</xdr:colOff>
      <xdr:row>98</xdr:row>
      <xdr:rowOff>146858</xdr:rowOff>
    </xdr:to>
    <xdr:cxnSp macro="">
      <xdr:nvCxnSpPr>
        <xdr:cNvPr id="672" name="直線コネクタ 671"/>
        <xdr:cNvCxnSpPr/>
      </xdr:nvCxnSpPr>
      <xdr:spPr>
        <a:xfrm>
          <a:off x="15481300" y="16916016"/>
          <a:ext cx="8382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113916</xdr:rowOff>
    </xdr:from>
    <xdr:to>
      <xdr:col>22</xdr:col>
      <xdr:colOff>365125</xdr:colOff>
      <xdr:row>98</xdr:row>
      <xdr:rowOff>123954</xdr:rowOff>
    </xdr:to>
    <xdr:cxnSp macro="">
      <xdr:nvCxnSpPr>
        <xdr:cNvPr id="675" name="直線コネクタ 674"/>
        <xdr:cNvCxnSpPr/>
      </xdr:nvCxnSpPr>
      <xdr:spPr>
        <a:xfrm flipV="1">
          <a:off x="14592300" y="16916016"/>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105938</xdr:rowOff>
    </xdr:from>
    <xdr:to>
      <xdr:col>22</xdr:col>
      <xdr:colOff>415925</xdr:colOff>
      <xdr:row>99</xdr:row>
      <xdr:rowOff>36088</xdr:rowOff>
    </xdr:to>
    <xdr:sp macro="" textlink="">
      <xdr:nvSpPr>
        <xdr:cNvPr id="676" name="フローチャート : 判断 675"/>
        <xdr:cNvSpPr/>
      </xdr:nvSpPr>
      <xdr:spPr>
        <a:xfrm>
          <a:off x="15430500" y="169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27215</xdr:rowOff>
    </xdr:from>
    <xdr:ext cx="534377" cy="259045"/>
    <xdr:sp macro="" textlink="">
      <xdr:nvSpPr>
        <xdr:cNvPr id="677" name="テキスト ボックス 676"/>
        <xdr:cNvSpPr txBox="1"/>
      </xdr:nvSpPr>
      <xdr:spPr>
        <a:xfrm>
          <a:off x="15214111" y="1700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123954</xdr:rowOff>
    </xdr:from>
    <xdr:to>
      <xdr:col>21</xdr:col>
      <xdr:colOff>161925</xdr:colOff>
      <xdr:row>98</xdr:row>
      <xdr:rowOff>148916</xdr:rowOff>
    </xdr:to>
    <xdr:cxnSp macro="">
      <xdr:nvCxnSpPr>
        <xdr:cNvPr id="678" name="直線コネクタ 677"/>
        <xdr:cNvCxnSpPr/>
      </xdr:nvCxnSpPr>
      <xdr:spPr>
        <a:xfrm flipV="1">
          <a:off x="13703300" y="16926054"/>
          <a:ext cx="8890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116881</xdr:rowOff>
    </xdr:from>
    <xdr:to>
      <xdr:col>21</xdr:col>
      <xdr:colOff>212725</xdr:colOff>
      <xdr:row>99</xdr:row>
      <xdr:rowOff>47031</xdr:rowOff>
    </xdr:to>
    <xdr:sp macro="" textlink="">
      <xdr:nvSpPr>
        <xdr:cNvPr id="679" name="フローチャート : 判断 678"/>
        <xdr:cNvSpPr/>
      </xdr:nvSpPr>
      <xdr:spPr>
        <a:xfrm>
          <a:off x="14541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38158</xdr:rowOff>
    </xdr:from>
    <xdr:ext cx="534377" cy="259045"/>
    <xdr:sp macro="" textlink="">
      <xdr:nvSpPr>
        <xdr:cNvPr id="680" name="テキスト ボックス 679"/>
        <xdr:cNvSpPr txBox="1"/>
      </xdr:nvSpPr>
      <xdr:spPr>
        <a:xfrm>
          <a:off x="14325111" y="170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126561</xdr:rowOff>
    </xdr:from>
    <xdr:to>
      <xdr:col>19</xdr:col>
      <xdr:colOff>644525</xdr:colOff>
      <xdr:row>98</xdr:row>
      <xdr:rowOff>148916</xdr:rowOff>
    </xdr:to>
    <xdr:cxnSp macro="">
      <xdr:nvCxnSpPr>
        <xdr:cNvPr id="681" name="直線コネクタ 680"/>
        <xdr:cNvCxnSpPr/>
      </xdr:nvCxnSpPr>
      <xdr:spPr>
        <a:xfrm>
          <a:off x="12814300" y="16928661"/>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104454</xdr:rowOff>
    </xdr:from>
    <xdr:to>
      <xdr:col>20</xdr:col>
      <xdr:colOff>9525</xdr:colOff>
      <xdr:row>99</xdr:row>
      <xdr:rowOff>34604</xdr:rowOff>
    </xdr:to>
    <xdr:sp macro="" textlink="">
      <xdr:nvSpPr>
        <xdr:cNvPr id="682" name="フローチャート : 判断 681"/>
        <xdr:cNvSpPr/>
      </xdr:nvSpPr>
      <xdr:spPr>
        <a:xfrm>
          <a:off x="13652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25731</xdr:rowOff>
    </xdr:from>
    <xdr:ext cx="534377" cy="259045"/>
    <xdr:sp macro="" textlink="">
      <xdr:nvSpPr>
        <xdr:cNvPr id="683" name="テキスト ボックス 682"/>
        <xdr:cNvSpPr txBox="1"/>
      </xdr:nvSpPr>
      <xdr:spPr>
        <a:xfrm>
          <a:off x="13436111" y="169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112020</xdr:rowOff>
    </xdr:from>
    <xdr:to>
      <xdr:col>18</xdr:col>
      <xdr:colOff>492125</xdr:colOff>
      <xdr:row>99</xdr:row>
      <xdr:rowOff>42170</xdr:rowOff>
    </xdr:to>
    <xdr:sp macro="" textlink="">
      <xdr:nvSpPr>
        <xdr:cNvPr id="684" name="フローチャート : 判断 683"/>
        <xdr:cNvSpPr/>
      </xdr:nvSpPr>
      <xdr:spPr>
        <a:xfrm>
          <a:off x="12763500" y="16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33297</xdr:rowOff>
    </xdr:from>
    <xdr:ext cx="534377" cy="259045"/>
    <xdr:sp macro="" textlink="">
      <xdr:nvSpPr>
        <xdr:cNvPr id="685" name="テキスト ボックス 684"/>
        <xdr:cNvSpPr txBox="1"/>
      </xdr:nvSpPr>
      <xdr:spPr>
        <a:xfrm>
          <a:off x="12547111" y="170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96058</xdr:rowOff>
    </xdr:from>
    <xdr:to>
      <xdr:col>23</xdr:col>
      <xdr:colOff>568325</xdr:colOff>
      <xdr:row>99</xdr:row>
      <xdr:rowOff>26208</xdr:rowOff>
    </xdr:to>
    <xdr:sp macro="" textlink="">
      <xdr:nvSpPr>
        <xdr:cNvPr id="691" name="円/楕円 690"/>
        <xdr:cNvSpPr/>
      </xdr:nvSpPr>
      <xdr:spPr>
        <a:xfrm>
          <a:off x="16268700" y="168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2"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63116</xdr:rowOff>
    </xdr:from>
    <xdr:to>
      <xdr:col>22</xdr:col>
      <xdr:colOff>415925</xdr:colOff>
      <xdr:row>98</xdr:row>
      <xdr:rowOff>164716</xdr:rowOff>
    </xdr:to>
    <xdr:sp macro="" textlink="">
      <xdr:nvSpPr>
        <xdr:cNvPr id="693" name="円/楕円 692"/>
        <xdr:cNvSpPr/>
      </xdr:nvSpPr>
      <xdr:spPr>
        <a:xfrm>
          <a:off x="15430500" y="168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9793</xdr:rowOff>
    </xdr:from>
    <xdr:ext cx="534377" cy="259045"/>
    <xdr:sp macro="" textlink="">
      <xdr:nvSpPr>
        <xdr:cNvPr id="694" name="テキスト ボックス 693"/>
        <xdr:cNvSpPr txBox="1"/>
      </xdr:nvSpPr>
      <xdr:spPr>
        <a:xfrm>
          <a:off x="15214111" y="166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73154</xdr:rowOff>
    </xdr:from>
    <xdr:to>
      <xdr:col>21</xdr:col>
      <xdr:colOff>212725</xdr:colOff>
      <xdr:row>99</xdr:row>
      <xdr:rowOff>3304</xdr:rowOff>
    </xdr:to>
    <xdr:sp macro="" textlink="">
      <xdr:nvSpPr>
        <xdr:cNvPr id="695" name="円/楕円 694"/>
        <xdr:cNvSpPr/>
      </xdr:nvSpPr>
      <xdr:spPr>
        <a:xfrm>
          <a:off x="14541500" y="168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19831</xdr:rowOff>
    </xdr:from>
    <xdr:ext cx="534377" cy="259045"/>
    <xdr:sp macro="" textlink="">
      <xdr:nvSpPr>
        <xdr:cNvPr id="696" name="テキスト ボックス 695"/>
        <xdr:cNvSpPr txBox="1"/>
      </xdr:nvSpPr>
      <xdr:spPr>
        <a:xfrm>
          <a:off x="14325111" y="166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98116</xdr:rowOff>
    </xdr:from>
    <xdr:to>
      <xdr:col>20</xdr:col>
      <xdr:colOff>9525</xdr:colOff>
      <xdr:row>99</xdr:row>
      <xdr:rowOff>28266</xdr:rowOff>
    </xdr:to>
    <xdr:sp macro="" textlink="">
      <xdr:nvSpPr>
        <xdr:cNvPr id="697" name="円/楕円 696"/>
        <xdr:cNvSpPr/>
      </xdr:nvSpPr>
      <xdr:spPr>
        <a:xfrm>
          <a:off x="13652500" y="169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44793</xdr:rowOff>
    </xdr:from>
    <xdr:ext cx="534377" cy="259045"/>
    <xdr:sp macro="" textlink="">
      <xdr:nvSpPr>
        <xdr:cNvPr id="698" name="テキスト ボックス 697"/>
        <xdr:cNvSpPr txBox="1"/>
      </xdr:nvSpPr>
      <xdr:spPr>
        <a:xfrm>
          <a:off x="13436111" y="166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75761</xdr:rowOff>
    </xdr:from>
    <xdr:to>
      <xdr:col>18</xdr:col>
      <xdr:colOff>492125</xdr:colOff>
      <xdr:row>99</xdr:row>
      <xdr:rowOff>5911</xdr:rowOff>
    </xdr:to>
    <xdr:sp macro="" textlink="">
      <xdr:nvSpPr>
        <xdr:cNvPr id="699" name="円/楕円 698"/>
        <xdr:cNvSpPr/>
      </xdr:nvSpPr>
      <xdr:spPr>
        <a:xfrm>
          <a:off x="12763500" y="168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22438</xdr:rowOff>
    </xdr:from>
    <xdr:ext cx="534377" cy="259045"/>
    <xdr:sp macro="" textlink="">
      <xdr:nvSpPr>
        <xdr:cNvPr id="700" name="テキスト ボックス 699"/>
        <xdr:cNvSpPr txBox="1"/>
      </xdr:nvSpPr>
      <xdr:spPr>
        <a:xfrm>
          <a:off x="12547111" y="166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18314</xdr:rowOff>
    </xdr:from>
    <xdr:to>
      <xdr:col>31</xdr:col>
      <xdr:colOff>34925</xdr:colOff>
      <xdr:row>38</xdr:row>
      <xdr:rowOff>25400</xdr:rowOff>
    </xdr:to>
    <xdr:cxnSp macro="">
      <xdr:nvCxnSpPr>
        <xdr:cNvPr id="728" name="直線コネクタ 727"/>
        <xdr:cNvCxnSpPr/>
      </xdr:nvCxnSpPr>
      <xdr:spPr>
        <a:xfrm>
          <a:off x="20434300" y="653341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30778</xdr:rowOff>
    </xdr:from>
    <xdr:to>
      <xdr:col>31</xdr:col>
      <xdr:colOff>85725</xdr:colOff>
      <xdr:row>37</xdr:row>
      <xdr:rowOff>132378</xdr:rowOff>
    </xdr:to>
    <xdr:sp macro="" textlink="">
      <xdr:nvSpPr>
        <xdr:cNvPr id="729" name="フローチャート : 判断 728"/>
        <xdr:cNvSpPr/>
      </xdr:nvSpPr>
      <xdr:spPr>
        <a:xfrm>
          <a:off x="21272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148905</xdr:rowOff>
    </xdr:from>
    <xdr:ext cx="469744" cy="259045"/>
    <xdr:sp macro="" textlink="">
      <xdr:nvSpPr>
        <xdr:cNvPr id="730" name="テキスト ボックス 729"/>
        <xdr:cNvSpPr txBox="1"/>
      </xdr:nvSpPr>
      <xdr:spPr>
        <a:xfrm>
          <a:off x="21088427"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137985</xdr:rowOff>
    </xdr:from>
    <xdr:to>
      <xdr:col>29</xdr:col>
      <xdr:colOff>517525</xdr:colOff>
      <xdr:row>38</xdr:row>
      <xdr:rowOff>18314</xdr:rowOff>
    </xdr:to>
    <xdr:cxnSp macro="">
      <xdr:nvCxnSpPr>
        <xdr:cNvPr id="731" name="直線コネクタ 730"/>
        <xdr:cNvCxnSpPr/>
      </xdr:nvCxnSpPr>
      <xdr:spPr>
        <a:xfrm>
          <a:off x="19545300" y="6481635"/>
          <a:ext cx="8890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43752</xdr:rowOff>
    </xdr:from>
    <xdr:to>
      <xdr:col>29</xdr:col>
      <xdr:colOff>568325</xdr:colOff>
      <xdr:row>37</xdr:row>
      <xdr:rowOff>145352</xdr:rowOff>
    </xdr:to>
    <xdr:sp macro="" textlink="">
      <xdr:nvSpPr>
        <xdr:cNvPr id="732" name="フローチャート : 判断 731"/>
        <xdr:cNvSpPr/>
      </xdr:nvSpPr>
      <xdr:spPr>
        <a:xfrm>
          <a:off x="20383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161879</xdr:rowOff>
    </xdr:from>
    <xdr:ext cx="469744" cy="259045"/>
    <xdr:sp macro="" textlink="">
      <xdr:nvSpPr>
        <xdr:cNvPr id="733" name="テキスト ボックス 732"/>
        <xdr:cNvSpPr txBox="1"/>
      </xdr:nvSpPr>
      <xdr:spPr>
        <a:xfrm>
          <a:off x="20199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137985</xdr:rowOff>
    </xdr:from>
    <xdr:to>
      <xdr:col>28</xdr:col>
      <xdr:colOff>314325</xdr:colOff>
      <xdr:row>37</xdr:row>
      <xdr:rowOff>166789</xdr:rowOff>
    </xdr:to>
    <xdr:cxnSp macro="">
      <xdr:nvCxnSpPr>
        <xdr:cNvPr id="734" name="直線コネクタ 733"/>
        <xdr:cNvCxnSpPr/>
      </xdr:nvCxnSpPr>
      <xdr:spPr>
        <a:xfrm flipV="1">
          <a:off x="18656300" y="648163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9519</xdr:rowOff>
    </xdr:from>
    <xdr:to>
      <xdr:col>28</xdr:col>
      <xdr:colOff>365125</xdr:colOff>
      <xdr:row>37</xdr:row>
      <xdr:rowOff>111119</xdr:rowOff>
    </xdr:to>
    <xdr:sp macro="" textlink="">
      <xdr:nvSpPr>
        <xdr:cNvPr id="735" name="フローチャート : 判断 734"/>
        <xdr:cNvSpPr/>
      </xdr:nvSpPr>
      <xdr:spPr>
        <a:xfrm>
          <a:off x="19494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127646</xdr:rowOff>
    </xdr:from>
    <xdr:ext cx="469744" cy="259045"/>
    <xdr:sp macro="" textlink="">
      <xdr:nvSpPr>
        <xdr:cNvPr id="736" name="テキスト ボックス 735"/>
        <xdr:cNvSpPr txBox="1"/>
      </xdr:nvSpPr>
      <xdr:spPr>
        <a:xfrm>
          <a:off x="19310427"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xdr:rowOff>
    </xdr:from>
    <xdr:to>
      <xdr:col>27</xdr:col>
      <xdr:colOff>161925</xdr:colOff>
      <xdr:row>37</xdr:row>
      <xdr:rowOff>116205</xdr:rowOff>
    </xdr:to>
    <xdr:sp macro="" textlink="">
      <xdr:nvSpPr>
        <xdr:cNvPr id="737" name="フローチャート : 判断 736"/>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132732</xdr:rowOff>
    </xdr:from>
    <xdr:ext cx="469744" cy="259045"/>
    <xdr:sp macro="" textlink="">
      <xdr:nvSpPr>
        <xdr:cNvPr id="738" name="テキスト ボックス 737"/>
        <xdr:cNvSpPr txBox="1"/>
      </xdr:nvSpPr>
      <xdr:spPr>
        <a:xfrm>
          <a:off x="18421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138963</xdr:rowOff>
    </xdr:from>
    <xdr:to>
      <xdr:col>29</xdr:col>
      <xdr:colOff>568325</xdr:colOff>
      <xdr:row>38</xdr:row>
      <xdr:rowOff>69114</xdr:rowOff>
    </xdr:to>
    <xdr:sp macro="" textlink="">
      <xdr:nvSpPr>
        <xdr:cNvPr id="748" name="円/楕円 747"/>
        <xdr:cNvSpPr/>
      </xdr:nvSpPr>
      <xdr:spPr>
        <a:xfrm>
          <a:off x="20383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60241</xdr:rowOff>
    </xdr:from>
    <xdr:ext cx="378565" cy="259045"/>
    <xdr:sp macro="" textlink="">
      <xdr:nvSpPr>
        <xdr:cNvPr id="749" name="テキスト ボックス 748"/>
        <xdr:cNvSpPr txBox="1"/>
      </xdr:nvSpPr>
      <xdr:spPr>
        <a:xfrm>
          <a:off x="20245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87185</xdr:rowOff>
    </xdr:from>
    <xdr:to>
      <xdr:col>28</xdr:col>
      <xdr:colOff>365125</xdr:colOff>
      <xdr:row>38</xdr:row>
      <xdr:rowOff>17335</xdr:rowOff>
    </xdr:to>
    <xdr:sp macro="" textlink="">
      <xdr:nvSpPr>
        <xdr:cNvPr id="750" name="円/楕円 749"/>
        <xdr:cNvSpPr/>
      </xdr:nvSpPr>
      <xdr:spPr>
        <a:xfrm>
          <a:off x="19494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8462</xdr:rowOff>
    </xdr:from>
    <xdr:ext cx="469744" cy="259045"/>
    <xdr:sp macro="" textlink="">
      <xdr:nvSpPr>
        <xdr:cNvPr id="751" name="テキスト ボックス 750"/>
        <xdr:cNvSpPr txBox="1"/>
      </xdr:nvSpPr>
      <xdr:spPr>
        <a:xfrm>
          <a:off x="19310427" y="65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115989</xdr:rowOff>
    </xdr:from>
    <xdr:to>
      <xdr:col>27</xdr:col>
      <xdr:colOff>161925</xdr:colOff>
      <xdr:row>38</xdr:row>
      <xdr:rowOff>46139</xdr:rowOff>
    </xdr:to>
    <xdr:sp macro="" textlink="">
      <xdr:nvSpPr>
        <xdr:cNvPr id="752" name="円/楕円 751"/>
        <xdr:cNvSpPr/>
      </xdr:nvSpPr>
      <xdr:spPr>
        <a:xfrm>
          <a:off x="18605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37266</xdr:rowOff>
    </xdr:from>
    <xdr:ext cx="378565" cy="259045"/>
    <xdr:sp macro="" textlink="">
      <xdr:nvSpPr>
        <xdr:cNvPr id="753" name="テキスト ボックス 752"/>
        <xdr:cNvSpPr txBox="1"/>
      </xdr:nvSpPr>
      <xdr:spPr>
        <a:xfrm>
          <a:off x="18467017" y="6552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160091</xdr:rowOff>
    </xdr:from>
    <xdr:to>
      <xdr:col>32</xdr:col>
      <xdr:colOff>186689</xdr:colOff>
      <xdr:row>58</xdr:row>
      <xdr:rowOff>139700</xdr:rowOff>
    </xdr:to>
    <xdr:cxnSp macro="">
      <xdr:nvCxnSpPr>
        <xdr:cNvPr id="775" name="直線コネクタ 774"/>
        <xdr:cNvCxnSpPr/>
      </xdr:nvCxnSpPr>
      <xdr:spPr>
        <a:xfrm flipV="1">
          <a:off x="22159595" y="9418391"/>
          <a:ext cx="1269" cy="6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106768</xdr:rowOff>
    </xdr:from>
    <xdr:ext cx="534377" cy="259045"/>
    <xdr:sp macro="" textlink="">
      <xdr:nvSpPr>
        <xdr:cNvPr id="778" name="貸付金最大値テキスト"/>
        <xdr:cNvSpPr txBox="1"/>
      </xdr:nvSpPr>
      <xdr:spPr>
        <a:xfrm>
          <a:off x="22212300" y="91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54</xdr:row>
      <xdr:rowOff>160091</xdr:rowOff>
    </xdr:from>
    <xdr:to>
      <xdr:col>32</xdr:col>
      <xdr:colOff>276225</xdr:colOff>
      <xdr:row>54</xdr:row>
      <xdr:rowOff>160091</xdr:rowOff>
    </xdr:to>
    <xdr:cxnSp macro="">
      <xdr:nvCxnSpPr>
        <xdr:cNvPr id="779" name="直線コネクタ 778"/>
        <xdr:cNvCxnSpPr/>
      </xdr:nvCxnSpPr>
      <xdr:spPr>
        <a:xfrm>
          <a:off x="22072600" y="941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105456</xdr:rowOff>
    </xdr:from>
    <xdr:to>
      <xdr:col>32</xdr:col>
      <xdr:colOff>187325</xdr:colOff>
      <xdr:row>58</xdr:row>
      <xdr:rowOff>110988</xdr:rowOff>
    </xdr:to>
    <xdr:cxnSp macro="">
      <xdr:nvCxnSpPr>
        <xdr:cNvPr id="780" name="直線コネクタ 779"/>
        <xdr:cNvCxnSpPr/>
      </xdr:nvCxnSpPr>
      <xdr:spPr>
        <a:xfrm>
          <a:off x="21323300" y="10049556"/>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141587</xdr:rowOff>
    </xdr:from>
    <xdr:ext cx="469744" cy="259045"/>
    <xdr:sp macro="" textlink="">
      <xdr:nvSpPr>
        <xdr:cNvPr id="781" name="貸付金平均値テキスト"/>
        <xdr:cNvSpPr txBox="1"/>
      </xdr:nvSpPr>
      <xdr:spPr>
        <a:xfrm>
          <a:off x="22212300" y="974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118710</xdr:rowOff>
    </xdr:from>
    <xdr:to>
      <xdr:col>32</xdr:col>
      <xdr:colOff>238125</xdr:colOff>
      <xdr:row>58</xdr:row>
      <xdr:rowOff>48860</xdr:rowOff>
    </xdr:to>
    <xdr:sp macro="" textlink="">
      <xdr:nvSpPr>
        <xdr:cNvPr id="782" name="フローチャート : 判断 781"/>
        <xdr:cNvSpPr/>
      </xdr:nvSpPr>
      <xdr:spPr>
        <a:xfrm>
          <a:off x="221107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10358</xdr:rowOff>
    </xdr:from>
    <xdr:to>
      <xdr:col>31</xdr:col>
      <xdr:colOff>34925</xdr:colOff>
      <xdr:row>58</xdr:row>
      <xdr:rowOff>105456</xdr:rowOff>
    </xdr:to>
    <xdr:cxnSp macro="">
      <xdr:nvCxnSpPr>
        <xdr:cNvPr id="783" name="直線コネクタ 782"/>
        <xdr:cNvCxnSpPr/>
      </xdr:nvCxnSpPr>
      <xdr:spPr>
        <a:xfrm>
          <a:off x="20434300" y="8925758"/>
          <a:ext cx="889000" cy="11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84" name="フローチャート : 判断 783"/>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85" name="テキスト ボックス 784"/>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10358</xdr:rowOff>
    </xdr:from>
    <xdr:to>
      <xdr:col>29</xdr:col>
      <xdr:colOff>517525</xdr:colOff>
      <xdr:row>53</xdr:row>
      <xdr:rowOff>18039</xdr:rowOff>
    </xdr:to>
    <xdr:cxnSp macro="">
      <xdr:nvCxnSpPr>
        <xdr:cNvPr id="786" name="直線コネクタ 785"/>
        <xdr:cNvCxnSpPr/>
      </xdr:nvCxnSpPr>
      <xdr:spPr>
        <a:xfrm flipV="1">
          <a:off x="19545300" y="8925758"/>
          <a:ext cx="889000" cy="17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87" name="フローチャート : 判断 786"/>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896</xdr:rowOff>
    </xdr:from>
    <xdr:ext cx="469744" cy="259045"/>
    <xdr:sp macro="" textlink="">
      <xdr:nvSpPr>
        <xdr:cNvPr id="788" name="テキスト ボックス 787"/>
        <xdr:cNvSpPr txBox="1"/>
      </xdr:nvSpPr>
      <xdr:spPr>
        <a:xfrm>
          <a:off x="20199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18039</xdr:rowOff>
    </xdr:from>
    <xdr:to>
      <xdr:col>28</xdr:col>
      <xdr:colOff>314325</xdr:colOff>
      <xdr:row>55</xdr:row>
      <xdr:rowOff>169098</xdr:rowOff>
    </xdr:to>
    <xdr:cxnSp macro="">
      <xdr:nvCxnSpPr>
        <xdr:cNvPr id="789" name="直線コネクタ 788"/>
        <xdr:cNvCxnSpPr/>
      </xdr:nvCxnSpPr>
      <xdr:spPr>
        <a:xfrm flipV="1">
          <a:off x="18656300" y="9104889"/>
          <a:ext cx="889000" cy="49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0" name="フローチャート : 判断 789"/>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165350</xdr:rowOff>
    </xdr:from>
    <xdr:ext cx="469744" cy="259045"/>
    <xdr:sp macro="" textlink="">
      <xdr:nvSpPr>
        <xdr:cNvPr id="791" name="テキスト ボックス 790"/>
        <xdr:cNvSpPr txBox="1"/>
      </xdr:nvSpPr>
      <xdr:spPr>
        <a:xfrm>
          <a:off x="19310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2" name="フローチャート : 判断 791"/>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110349</xdr:rowOff>
    </xdr:from>
    <xdr:ext cx="469744" cy="259045"/>
    <xdr:sp macro="" textlink="">
      <xdr:nvSpPr>
        <xdr:cNvPr id="793" name="テキスト ボックス 792"/>
        <xdr:cNvSpPr txBox="1"/>
      </xdr:nvSpPr>
      <xdr:spPr>
        <a:xfrm>
          <a:off x="18421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60188</xdr:rowOff>
    </xdr:from>
    <xdr:to>
      <xdr:col>32</xdr:col>
      <xdr:colOff>238125</xdr:colOff>
      <xdr:row>58</xdr:row>
      <xdr:rowOff>161788</xdr:rowOff>
    </xdr:to>
    <xdr:sp macro="" textlink="">
      <xdr:nvSpPr>
        <xdr:cNvPr id="799" name="円/楕円 798"/>
        <xdr:cNvSpPr/>
      </xdr:nvSpPr>
      <xdr:spPr>
        <a:xfrm>
          <a:off x="221107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146565</xdr:rowOff>
    </xdr:from>
    <xdr:ext cx="378565" cy="259045"/>
    <xdr:sp macro="" textlink="">
      <xdr:nvSpPr>
        <xdr:cNvPr id="800" name="貸付金該当値テキスト"/>
        <xdr:cNvSpPr txBox="1"/>
      </xdr:nvSpPr>
      <xdr:spPr>
        <a:xfrm>
          <a:off x="22212300" y="991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54656</xdr:rowOff>
    </xdr:from>
    <xdr:to>
      <xdr:col>31</xdr:col>
      <xdr:colOff>85725</xdr:colOff>
      <xdr:row>58</xdr:row>
      <xdr:rowOff>156256</xdr:rowOff>
    </xdr:to>
    <xdr:sp macro="" textlink="">
      <xdr:nvSpPr>
        <xdr:cNvPr id="801" name="円/楕円 800"/>
        <xdr:cNvSpPr/>
      </xdr:nvSpPr>
      <xdr:spPr>
        <a:xfrm>
          <a:off x="21272500" y="9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147383</xdr:rowOff>
    </xdr:from>
    <xdr:ext cx="378565" cy="259045"/>
    <xdr:sp macro="" textlink="">
      <xdr:nvSpPr>
        <xdr:cNvPr id="802" name="テキスト ボックス 801"/>
        <xdr:cNvSpPr txBox="1"/>
      </xdr:nvSpPr>
      <xdr:spPr>
        <a:xfrm>
          <a:off x="21134017" y="1009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131008</xdr:rowOff>
    </xdr:from>
    <xdr:to>
      <xdr:col>29</xdr:col>
      <xdr:colOff>568325</xdr:colOff>
      <xdr:row>52</xdr:row>
      <xdr:rowOff>61158</xdr:rowOff>
    </xdr:to>
    <xdr:sp macro="" textlink="">
      <xdr:nvSpPr>
        <xdr:cNvPr id="803" name="円/楕円 802"/>
        <xdr:cNvSpPr/>
      </xdr:nvSpPr>
      <xdr:spPr>
        <a:xfrm>
          <a:off x="20383500" y="88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77685</xdr:rowOff>
    </xdr:from>
    <xdr:ext cx="534377" cy="259045"/>
    <xdr:sp macro="" textlink="">
      <xdr:nvSpPr>
        <xdr:cNvPr id="804" name="テキスト ボックス 803"/>
        <xdr:cNvSpPr txBox="1"/>
      </xdr:nvSpPr>
      <xdr:spPr>
        <a:xfrm>
          <a:off x="20167111" y="86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25,329</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138689</xdr:rowOff>
    </xdr:from>
    <xdr:to>
      <xdr:col>28</xdr:col>
      <xdr:colOff>365125</xdr:colOff>
      <xdr:row>53</xdr:row>
      <xdr:rowOff>68839</xdr:rowOff>
    </xdr:to>
    <xdr:sp macro="" textlink="">
      <xdr:nvSpPr>
        <xdr:cNvPr id="805" name="円/楕円 804"/>
        <xdr:cNvSpPr/>
      </xdr:nvSpPr>
      <xdr:spPr>
        <a:xfrm>
          <a:off x="19494500" y="90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85366</xdr:rowOff>
    </xdr:from>
    <xdr:ext cx="534377" cy="259045"/>
    <xdr:sp macro="" textlink="">
      <xdr:nvSpPr>
        <xdr:cNvPr id="806" name="テキスト ボックス 805"/>
        <xdr:cNvSpPr txBox="1"/>
      </xdr:nvSpPr>
      <xdr:spPr>
        <a:xfrm>
          <a:off x="19278111" y="88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118298</xdr:rowOff>
    </xdr:from>
    <xdr:to>
      <xdr:col>27</xdr:col>
      <xdr:colOff>161925</xdr:colOff>
      <xdr:row>56</xdr:row>
      <xdr:rowOff>48448</xdr:rowOff>
    </xdr:to>
    <xdr:sp macro="" textlink="">
      <xdr:nvSpPr>
        <xdr:cNvPr id="807" name="円/楕円 806"/>
        <xdr:cNvSpPr/>
      </xdr:nvSpPr>
      <xdr:spPr>
        <a:xfrm>
          <a:off x="18605500" y="95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64975</xdr:rowOff>
    </xdr:from>
    <xdr:ext cx="534377" cy="259045"/>
    <xdr:sp macro="" textlink="">
      <xdr:nvSpPr>
        <xdr:cNvPr id="808" name="テキスト ボックス 807"/>
        <xdr:cNvSpPr txBox="1"/>
      </xdr:nvSpPr>
      <xdr:spPr>
        <a:xfrm>
          <a:off x="18389111" y="93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3" name="直線コネクタ 832"/>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4"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5" name="直線コネクタ 834"/>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36"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37" name="直線コネクタ 836"/>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39974</xdr:rowOff>
    </xdr:from>
    <xdr:to>
      <xdr:col>32</xdr:col>
      <xdr:colOff>187325</xdr:colOff>
      <xdr:row>74</xdr:row>
      <xdr:rowOff>82874</xdr:rowOff>
    </xdr:to>
    <xdr:cxnSp macro="">
      <xdr:nvCxnSpPr>
        <xdr:cNvPr id="838" name="直線コネクタ 837"/>
        <xdr:cNvCxnSpPr/>
      </xdr:nvCxnSpPr>
      <xdr:spPr>
        <a:xfrm>
          <a:off x="21323300" y="12727274"/>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39"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0" name="フローチャート : 判断 839"/>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39974</xdr:rowOff>
    </xdr:from>
    <xdr:to>
      <xdr:col>31</xdr:col>
      <xdr:colOff>34925</xdr:colOff>
      <xdr:row>74</xdr:row>
      <xdr:rowOff>74702</xdr:rowOff>
    </xdr:to>
    <xdr:cxnSp macro="">
      <xdr:nvCxnSpPr>
        <xdr:cNvPr id="841" name="直線コネクタ 840"/>
        <xdr:cNvCxnSpPr/>
      </xdr:nvCxnSpPr>
      <xdr:spPr>
        <a:xfrm flipV="1">
          <a:off x="20434300" y="12727274"/>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24720</xdr:rowOff>
    </xdr:from>
    <xdr:to>
      <xdr:col>31</xdr:col>
      <xdr:colOff>85725</xdr:colOff>
      <xdr:row>73</xdr:row>
      <xdr:rowOff>126320</xdr:rowOff>
    </xdr:to>
    <xdr:sp macro="" textlink="">
      <xdr:nvSpPr>
        <xdr:cNvPr id="842" name="フローチャート : 判断 841"/>
        <xdr:cNvSpPr/>
      </xdr:nvSpPr>
      <xdr:spPr>
        <a:xfrm>
          <a:off x="21272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142847</xdr:rowOff>
    </xdr:from>
    <xdr:ext cx="534377" cy="259045"/>
    <xdr:sp macro="" textlink="">
      <xdr:nvSpPr>
        <xdr:cNvPr id="843" name="テキスト ボックス 842"/>
        <xdr:cNvSpPr txBox="1"/>
      </xdr:nvSpPr>
      <xdr:spPr>
        <a:xfrm>
          <a:off x="21056111" y="12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74702</xdr:rowOff>
    </xdr:from>
    <xdr:to>
      <xdr:col>29</xdr:col>
      <xdr:colOff>517525</xdr:colOff>
      <xdr:row>74</xdr:row>
      <xdr:rowOff>111640</xdr:rowOff>
    </xdr:to>
    <xdr:cxnSp macro="">
      <xdr:nvCxnSpPr>
        <xdr:cNvPr id="844" name="直線コネクタ 843"/>
        <xdr:cNvCxnSpPr/>
      </xdr:nvCxnSpPr>
      <xdr:spPr>
        <a:xfrm flipV="1">
          <a:off x="19545300" y="12762002"/>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63906</xdr:rowOff>
    </xdr:from>
    <xdr:to>
      <xdr:col>29</xdr:col>
      <xdr:colOff>568325</xdr:colOff>
      <xdr:row>73</xdr:row>
      <xdr:rowOff>165506</xdr:rowOff>
    </xdr:to>
    <xdr:sp macro="" textlink="">
      <xdr:nvSpPr>
        <xdr:cNvPr id="845" name="フローチャート : 判断 844"/>
        <xdr:cNvSpPr/>
      </xdr:nvSpPr>
      <xdr:spPr>
        <a:xfrm>
          <a:off x="20383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10583</xdr:rowOff>
    </xdr:from>
    <xdr:ext cx="534377" cy="259045"/>
    <xdr:sp macro="" textlink="">
      <xdr:nvSpPr>
        <xdr:cNvPr id="846" name="テキスト ボックス 845"/>
        <xdr:cNvSpPr txBox="1"/>
      </xdr:nvSpPr>
      <xdr:spPr>
        <a:xfrm>
          <a:off x="20167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111640</xdr:rowOff>
    </xdr:from>
    <xdr:to>
      <xdr:col>28</xdr:col>
      <xdr:colOff>314325</xdr:colOff>
      <xdr:row>74</xdr:row>
      <xdr:rowOff>144120</xdr:rowOff>
    </xdr:to>
    <xdr:cxnSp macro="">
      <xdr:nvCxnSpPr>
        <xdr:cNvPr id="847" name="直線コネクタ 846"/>
        <xdr:cNvCxnSpPr/>
      </xdr:nvCxnSpPr>
      <xdr:spPr>
        <a:xfrm flipV="1">
          <a:off x="18656300" y="12798940"/>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111837</xdr:rowOff>
    </xdr:from>
    <xdr:to>
      <xdr:col>28</xdr:col>
      <xdr:colOff>365125</xdr:colOff>
      <xdr:row>74</xdr:row>
      <xdr:rowOff>41987</xdr:rowOff>
    </xdr:to>
    <xdr:sp macro="" textlink="">
      <xdr:nvSpPr>
        <xdr:cNvPr id="848" name="フローチャート : 判断 847"/>
        <xdr:cNvSpPr/>
      </xdr:nvSpPr>
      <xdr:spPr>
        <a:xfrm>
          <a:off x="19494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58514</xdr:rowOff>
    </xdr:from>
    <xdr:ext cx="534377" cy="259045"/>
    <xdr:sp macro="" textlink="">
      <xdr:nvSpPr>
        <xdr:cNvPr id="849" name="テキスト ボックス 848"/>
        <xdr:cNvSpPr txBox="1"/>
      </xdr:nvSpPr>
      <xdr:spPr>
        <a:xfrm>
          <a:off x="19278111" y="124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146507</xdr:rowOff>
    </xdr:from>
    <xdr:to>
      <xdr:col>27</xdr:col>
      <xdr:colOff>161925</xdr:colOff>
      <xdr:row>74</xdr:row>
      <xdr:rowOff>76657</xdr:rowOff>
    </xdr:to>
    <xdr:sp macro="" textlink="">
      <xdr:nvSpPr>
        <xdr:cNvPr id="850" name="フローチャート : 判断 849"/>
        <xdr:cNvSpPr/>
      </xdr:nvSpPr>
      <xdr:spPr>
        <a:xfrm>
          <a:off x="18605500" y="126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93184</xdr:rowOff>
    </xdr:from>
    <xdr:ext cx="534377" cy="259045"/>
    <xdr:sp macro="" textlink="">
      <xdr:nvSpPr>
        <xdr:cNvPr id="851" name="テキスト ボックス 850"/>
        <xdr:cNvSpPr txBox="1"/>
      </xdr:nvSpPr>
      <xdr:spPr>
        <a:xfrm>
          <a:off x="18389111" y="12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32074</xdr:rowOff>
    </xdr:from>
    <xdr:to>
      <xdr:col>32</xdr:col>
      <xdr:colOff>238125</xdr:colOff>
      <xdr:row>74</xdr:row>
      <xdr:rowOff>133674</xdr:rowOff>
    </xdr:to>
    <xdr:sp macro="" textlink="">
      <xdr:nvSpPr>
        <xdr:cNvPr id="857" name="円/楕円 856"/>
        <xdr:cNvSpPr/>
      </xdr:nvSpPr>
      <xdr:spPr>
        <a:xfrm>
          <a:off x="22110700" y="12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54951</xdr:rowOff>
    </xdr:from>
    <xdr:ext cx="534377" cy="259045"/>
    <xdr:sp macro="" textlink="">
      <xdr:nvSpPr>
        <xdr:cNvPr id="858" name="繰出金該当値テキスト"/>
        <xdr:cNvSpPr txBox="1"/>
      </xdr:nvSpPr>
      <xdr:spPr>
        <a:xfrm>
          <a:off x="22212300" y="125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62,983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160624</xdr:rowOff>
    </xdr:from>
    <xdr:to>
      <xdr:col>31</xdr:col>
      <xdr:colOff>85725</xdr:colOff>
      <xdr:row>74</xdr:row>
      <xdr:rowOff>90774</xdr:rowOff>
    </xdr:to>
    <xdr:sp macro="" textlink="">
      <xdr:nvSpPr>
        <xdr:cNvPr id="859" name="円/楕円 858"/>
        <xdr:cNvSpPr/>
      </xdr:nvSpPr>
      <xdr:spPr>
        <a:xfrm>
          <a:off x="21272500" y="12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81901</xdr:rowOff>
    </xdr:from>
    <xdr:ext cx="534377" cy="259045"/>
    <xdr:sp macro="" textlink="">
      <xdr:nvSpPr>
        <xdr:cNvPr id="860" name="テキスト ボックス 859"/>
        <xdr:cNvSpPr txBox="1"/>
      </xdr:nvSpPr>
      <xdr:spPr>
        <a:xfrm>
          <a:off x="21056111" y="12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23902</xdr:rowOff>
    </xdr:from>
    <xdr:to>
      <xdr:col>29</xdr:col>
      <xdr:colOff>568325</xdr:colOff>
      <xdr:row>74</xdr:row>
      <xdr:rowOff>125502</xdr:rowOff>
    </xdr:to>
    <xdr:sp macro="" textlink="">
      <xdr:nvSpPr>
        <xdr:cNvPr id="861" name="円/楕円 860"/>
        <xdr:cNvSpPr/>
      </xdr:nvSpPr>
      <xdr:spPr>
        <a:xfrm>
          <a:off x="20383500" y="127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116629</xdr:rowOff>
    </xdr:from>
    <xdr:ext cx="534377" cy="259045"/>
    <xdr:sp macro="" textlink="">
      <xdr:nvSpPr>
        <xdr:cNvPr id="862" name="テキスト ボックス 861"/>
        <xdr:cNvSpPr txBox="1"/>
      </xdr:nvSpPr>
      <xdr:spPr>
        <a:xfrm>
          <a:off x="20167111" y="128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60840</xdr:rowOff>
    </xdr:from>
    <xdr:to>
      <xdr:col>28</xdr:col>
      <xdr:colOff>365125</xdr:colOff>
      <xdr:row>74</xdr:row>
      <xdr:rowOff>162440</xdr:rowOff>
    </xdr:to>
    <xdr:sp macro="" textlink="">
      <xdr:nvSpPr>
        <xdr:cNvPr id="863" name="円/楕円 862"/>
        <xdr:cNvSpPr/>
      </xdr:nvSpPr>
      <xdr:spPr>
        <a:xfrm>
          <a:off x="19494500" y="127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153567</xdr:rowOff>
    </xdr:from>
    <xdr:ext cx="534377" cy="259045"/>
    <xdr:sp macro="" textlink="">
      <xdr:nvSpPr>
        <xdr:cNvPr id="864" name="テキスト ボックス 863"/>
        <xdr:cNvSpPr txBox="1"/>
      </xdr:nvSpPr>
      <xdr:spPr>
        <a:xfrm>
          <a:off x="19278111" y="128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93320</xdr:rowOff>
    </xdr:from>
    <xdr:to>
      <xdr:col>27</xdr:col>
      <xdr:colOff>161925</xdr:colOff>
      <xdr:row>75</xdr:row>
      <xdr:rowOff>23470</xdr:rowOff>
    </xdr:to>
    <xdr:sp macro="" textlink="">
      <xdr:nvSpPr>
        <xdr:cNvPr id="865" name="円/楕円 864"/>
        <xdr:cNvSpPr/>
      </xdr:nvSpPr>
      <xdr:spPr>
        <a:xfrm>
          <a:off x="18605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14597</xdr:rowOff>
    </xdr:from>
    <xdr:ext cx="534377" cy="259045"/>
    <xdr:sp macro="" textlink="">
      <xdr:nvSpPr>
        <xdr:cNvPr id="866" name="テキスト ボックス 865"/>
        <xdr:cNvSpPr txBox="1"/>
      </xdr:nvSpPr>
      <xdr:spPr>
        <a:xfrm>
          <a:off x="18389111" y="128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504,059</a:t>
          </a:r>
          <a:r>
            <a:rPr kumimoji="1" lang="ja-JP" altLang="en-US" sz="1300">
              <a:latin typeface="ＭＳ Ｐゴシック"/>
            </a:rPr>
            <a:t>円となっている。</a:t>
          </a:r>
        </a:p>
        <a:p>
          <a:r>
            <a:rPr kumimoji="1" lang="ja-JP" altLang="en-US" sz="1300">
              <a:latin typeface="ＭＳ Ｐゴシック"/>
            </a:rPr>
            <a:t>義務的経費である人件費は、住民一人あたり</a:t>
          </a:r>
          <a:r>
            <a:rPr kumimoji="1" lang="en-US" altLang="ja-JP" sz="1300">
              <a:latin typeface="ＭＳ Ｐゴシック"/>
            </a:rPr>
            <a:t>75,232</a:t>
          </a:r>
          <a:r>
            <a:rPr kumimoji="1" lang="ja-JP" altLang="en-US" sz="1300">
              <a:latin typeface="ＭＳ Ｐゴシック"/>
            </a:rPr>
            <a:t>円となっている。平成</a:t>
          </a:r>
          <a:r>
            <a:rPr kumimoji="1" lang="en-US" altLang="ja-JP" sz="1300">
              <a:latin typeface="ＭＳ Ｐゴシック"/>
            </a:rPr>
            <a:t>27</a:t>
          </a:r>
          <a:r>
            <a:rPr kumimoji="1" lang="ja-JP" altLang="en-US" sz="1300">
              <a:latin typeface="ＭＳ Ｐゴシック"/>
            </a:rPr>
            <a:t>年度までは平均を大幅に下回っていたが、平成</a:t>
          </a:r>
          <a:r>
            <a:rPr kumimoji="1" lang="en-US" altLang="ja-JP" sz="1300">
              <a:latin typeface="ＭＳ Ｐゴシック"/>
            </a:rPr>
            <a:t>28</a:t>
          </a:r>
          <a:r>
            <a:rPr kumimoji="1" lang="ja-JP" altLang="en-US" sz="1300">
              <a:latin typeface="ＭＳ Ｐゴシック"/>
            </a:rPr>
            <a:t>年度は類似団体区分の変更に伴い類似団体の平均に近い値となった。公債費は、住民一人あたり</a:t>
          </a:r>
          <a:r>
            <a:rPr kumimoji="1" lang="en-US" altLang="ja-JP" sz="1300">
              <a:latin typeface="ＭＳ Ｐゴシック"/>
            </a:rPr>
            <a:t>69,249</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年度をピークとして減少し、平成</a:t>
          </a:r>
          <a:r>
            <a:rPr kumimoji="1" lang="en-US" altLang="ja-JP" sz="1300">
              <a:latin typeface="ＭＳ Ｐゴシック"/>
            </a:rPr>
            <a:t>27</a:t>
          </a:r>
          <a:r>
            <a:rPr kumimoji="1" lang="ja-JP" altLang="en-US" sz="1300">
              <a:latin typeface="ＭＳ Ｐゴシック"/>
            </a:rPr>
            <a:t>年度において類似団体の平均を下回ったところであるが、平成</a:t>
          </a:r>
          <a:r>
            <a:rPr kumimoji="1" lang="en-US" altLang="ja-JP" sz="1300">
              <a:latin typeface="ＭＳ Ｐゴシック"/>
            </a:rPr>
            <a:t>28</a:t>
          </a:r>
          <a:r>
            <a:rPr kumimoji="1" lang="ja-JP" altLang="en-US" sz="1300">
              <a:latin typeface="ＭＳ Ｐゴシック"/>
            </a:rPr>
            <a:t>年度は類似団体区分の変更に伴い上回る値となった。扶助費は、住民一人あたり</a:t>
          </a:r>
          <a:r>
            <a:rPr kumimoji="1" lang="en-US" altLang="ja-JP" sz="1300">
              <a:latin typeface="ＭＳ Ｐゴシック"/>
            </a:rPr>
            <a:t>71,819</a:t>
          </a:r>
          <a:r>
            <a:rPr kumimoji="1" lang="ja-JP" altLang="en-US" sz="1300">
              <a:latin typeface="ＭＳ Ｐゴシック"/>
            </a:rPr>
            <a:t>円となっており、継続して増加している。類似団体平均と同等で推移していたが、平成</a:t>
          </a:r>
          <a:r>
            <a:rPr kumimoji="1" lang="en-US" altLang="ja-JP" sz="1300">
              <a:latin typeface="ＭＳ Ｐゴシック"/>
            </a:rPr>
            <a:t>28</a:t>
          </a:r>
          <a:r>
            <a:rPr kumimoji="1" lang="ja-JP" altLang="en-US" sz="1300">
              <a:latin typeface="ＭＳ Ｐゴシック"/>
            </a:rPr>
            <a:t>年度は類似団体区分の変更に伴い上回る値となった。</a:t>
          </a:r>
        </a:p>
        <a:p>
          <a:r>
            <a:rPr kumimoji="1" lang="ja-JP" altLang="en-US" sz="1300">
              <a:latin typeface="ＭＳ Ｐゴシック"/>
            </a:rPr>
            <a:t>一方、投資的経費としての普通建設事業費は、新規整備分が</a:t>
          </a:r>
          <a:r>
            <a:rPr kumimoji="1" lang="en-US" altLang="ja-JP" sz="1300">
              <a:latin typeface="ＭＳ Ｐゴシック"/>
            </a:rPr>
            <a:t>15,292</a:t>
          </a:r>
          <a:r>
            <a:rPr kumimoji="1" lang="ja-JP" altLang="en-US" sz="1300">
              <a:latin typeface="ＭＳ Ｐゴシック"/>
            </a:rPr>
            <a:t>円、更新整備分が</a:t>
          </a:r>
          <a:r>
            <a:rPr kumimoji="1" lang="en-US" altLang="ja-JP" sz="1300">
              <a:latin typeface="ＭＳ Ｐゴシック"/>
            </a:rPr>
            <a:t>16,834</a:t>
          </a:r>
          <a:r>
            <a:rPr kumimoji="1" lang="ja-JP" altLang="en-US" sz="1300">
              <a:latin typeface="ＭＳ Ｐゴシック"/>
            </a:rPr>
            <a:t>円となっている。いずれも類似団体の平均を大きく下回っている。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15,935
15,774
179.76
8,582,039
8,032,174
293,456
5,176,875
8,178,523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30.9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148844</xdr:rowOff>
    </xdr:from>
    <xdr:to>
      <xdr:col>6</xdr:col>
      <xdr:colOff>511175</xdr:colOff>
      <xdr:row>34</xdr:row>
      <xdr:rowOff>84074</xdr:rowOff>
    </xdr:to>
    <xdr:cxnSp macro="">
      <xdr:nvCxnSpPr>
        <xdr:cNvPr id="61" name="直線コネクタ 60"/>
        <xdr:cNvCxnSpPr/>
      </xdr:nvCxnSpPr>
      <xdr:spPr>
        <a:xfrm>
          <a:off x="3797300" y="5806694"/>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148844</xdr:rowOff>
    </xdr:from>
    <xdr:to>
      <xdr:col>5</xdr:col>
      <xdr:colOff>358775</xdr:colOff>
      <xdr:row>34</xdr:row>
      <xdr:rowOff>19685</xdr:rowOff>
    </xdr:to>
    <xdr:cxnSp macro="">
      <xdr:nvCxnSpPr>
        <xdr:cNvPr id="64" name="直線コネクタ 63"/>
        <xdr:cNvCxnSpPr/>
      </xdr:nvCxnSpPr>
      <xdr:spPr>
        <a:xfrm flipV="1">
          <a:off x="2908300" y="580669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129413</xdr:rowOff>
    </xdr:from>
    <xdr:to>
      <xdr:col>4</xdr:col>
      <xdr:colOff>155575</xdr:colOff>
      <xdr:row>34</xdr:row>
      <xdr:rowOff>19685</xdr:rowOff>
    </xdr:to>
    <xdr:cxnSp macro="">
      <xdr:nvCxnSpPr>
        <xdr:cNvPr id="67" name="直線コネクタ 66"/>
        <xdr:cNvCxnSpPr/>
      </xdr:nvCxnSpPr>
      <xdr:spPr>
        <a:xfrm>
          <a:off x="2019300" y="578726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116840</xdr:rowOff>
    </xdr:from>
    <xdr:to>
      <xdr:col>2</xdr:col>
      <xdr:colOff>638175</xdr:colOff>
      <xdr:row>33</xdr:row>
      <xdr:rowOff>129413</xdr:rowOff>
    </xdr:to>
    <xdr:cxnSp macro="">
      <xdr:nvCxnSpPr>
        <xdr:cNvPr id="70" name="直線コネクタ 69"/>
        <xdr:cNvCxnSpPr/>
      </xdr:nvCxnSpPr>
      <xdr:spPr>
        <a:xfrm>
          <a:off x="1130300" y="577469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33274</xdr:rowOff>
    </xdr:from>
    <xdr:to>
      <xdr:col>6</xdr:col>
      <xdr:colOff>561975</xdr:colOff>
      <xdr:row>34</xdr:row>
      <xdr:rowOff>134874</xdr:rowOff>
    </xdr:to>
    <xdr:sp macro="" textlink="">
      <xdr:nvSpPr>
        <xdr:cNvPr id="80" name="円/楕円 79"/>
        <xdr:cNvSpPr/>
      </xdr:nvSpPr>
      <xdr:spPr>
        <a:xfrm>
          <a:off x="45847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56151</xdr:rowOff>
    </xdr:from>
    <xdr:ext cx="469744" cy="259045"/>
    <xdr:sp macro="" textlink="">
      <xdr:nvSpPr>
        <xdr:cNvPr id="81" name="議会費該当値テキスト"/>
        <xdr:cNvSpPr txBox="1"/>
      </xdr:nvSpPr>
      <xdr:spPr>
        <a:xfrm>
          <a:off x="4686300"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98044</xdr:rowOff>
    </xdr:from>
    <xdr:to>
      <xdr:col>5</xdr:col>
      <xdr:colOff>409575</xdr:colOff>
      <xdr:row>34</xdr:row>
      <xdr:rowOff>28194</xdr:rowOff>
    </xdr:to>
    <xdr:sp macro="" textlink="">
      <xdr:nvSpPr>
        <xdr:cNvPr id="82" name="円/楕円 81"/>
        <xdr:cNvSpPr/>
      </xdr:nvSpPr>
      <xdr:spPr>
        <a:xfrm>
          <a:off x="3746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44721</xdr:rowOff>
    </xdr:from>
    <xdr:ext cx="469744" cy="259045"/>
    <xdr:sp macro="" textlink="">
      <xdr:nvSpPr>
        <xdr:cNvPr id="83" name="テキスト ボックス 82"/>
        <xdr:cNvSpPr txBox="1"/>
      </xdr:nvSpPr>
      <xdr:spPr>
        <a:xfrm>
          <a:off x="3562427"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140335</xdr:rowOff>
    </xdr:from>
    <xdr:to>
      <xdr:col>4</xdr:col>
      <xdr:colOff>206375</xdr:colOff>
      <xdr:row>34</xdr:row>
      <xdr:rowOff>70485</xdr:rowOff>
    </xdr:to>
    <xdr:sp macro="" textlink="">
      <xdr:nvSpPr>
        <xdr:cNvPr id="84" name="円/楕円 83"/>
        <xdr:cNvSpPr/>
      </xdr:nvSpPr>
      <xdr:spPr>
        <a:xfrm>
          <a:off x="2857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87012</xdr:rowOff>
    </xdr:from>
    <xdr:ext cx="469744" cy="259045"/>
    <xdr:sp macro="" textlink="">
      <xdr:nvSpPr>
        <xdr:cNvPr id="85" name="テキスト ボックス 84"/>
        <xdr:cNvSpPr txBox="1"/>
      </xdr:nvSpPr>
      <xdr:spPr>
        <a:xfrm>
          <a:off x="26734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78613</xdr:rowOff>
    </xdr:from>
    <xdr:to>
      <xdr:col>3</xdr:col>
      <xdr:colOff>3175</xdr:colOff>
      <xdr:row>34</xdr:row>
      <xdr:rowOff>8763</xdr:rowOff>
    </xdr:to>
    <xdr:sp macro="" textlink="">
      <xdr:nvSpPr>
        <xdr:cNvPr id="86" name="円/楕円 85"/>
        <xdr:cNvSpPr/>
      </xdr:nvSpPr>
      <xdr:spPr>
        <a:xfrm>
          <a:off x="1968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25290</xdr:rowOff>
    </xdr:from>
    <xdr:ext cx="469744" cy="259045"/>
    <xdr:sp macro="" textlink="">
      <xdr:nvSpPr>
        <xdr:cNvPr id="87" name="テキスト ボックス 86"/>
        <xdr:cNvSpPr txBox="1"/>
      </xdr:nvSpPr>
      <xdr:spPr>
        <a:xfrm>
          <a:off x="1784427"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66040</xdr:rowOff>
    </xdr:from>
    <xdr:to>
      <xdr:col>1</xdr:col>
      <xdr:colOff>485775</xdr:colOff>
      <xdr:row>33</xdr:row>
      <xdr:rowOff>167640</xdr:rowOff>
    </xdr:to>
    <xdr:sp macro="" textlink="">
      <xdr:nvSpPr>
        <xdr:cNvPr id="88" name="円/楕円 87"/>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12717</xdr:rowOff>
    </xdr:from>
    <xdr:ext cx="469744" cy="259045"/>
    <xdr:sp macro="" textlink="">
      <xdr:nvSpPr>
        <xdr:cNvPr id="89" name="テキスト ボックス 88"/>
        <xdr:cNvSpPr txBox="1"/>
      </xdr:nvSpPr>
      <xdr:spPr>
        <a:xfrm>
          <a:off x="8954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4963</xdr:rowOff>
    </xdr:from>
    <xdr:to>
      <xdr:col>6</xdr:col>
      <xdr:colOff>511175</xdr:colOff>
      <xdr:row>58</xdr:row>
      <xdr:rowOff>54295</xdr:rowOff>
    </xdr:to>
    <xdr:cxnSp macro="">
      <xdr:nvCxnSpPr>
        <xdr:cNvPr id="118" name="直線コネクタ 117"/>
        <xdr:cNvCxnSpPr/>
      </xdr:nvCxnSpPr>
      <xdr:spPr>
        <a:xfrm>
          <a:off x="3797300" y="9949063"/>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4963</xdr:rowOff>
    </xdr:from>
    <xdr:to>
      <xdr:col>5</xdr:col>
      <xdr:colOff>358775</xdr:colOff>
      <xdr:row>58</xdr:row>
      <xdr:rowOff>39039</xdr:rowOff>
    </xdr:to>
    <xdr:cxnSp macro="">
      <xdr:nvCxnSpPr>
        <xdr:cNvPr id="121" name="直線コネクタ 120"/>
        <xdr:cNvCxnSpPr/>
      </xdr:nvCxnSpPr>
      <xdr:spPr>
        <a:xfrm flipV="1">
          <a:off x="2908300" y="9949063"/>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137233</xdr:rowOff>
    </xdr:from>
    <xdr:to>
      <xdr:col>5</xdr:col>
      <xdr:colOff>409575</xdr:colOff>
      <xdr:row>58</xdr:row>
      <xdr:rowOff>67383</xdr:rowOff>
    </xdr:to>
    <xdr:sp macro="" textlink="">
      <xdr:nvSpPr>
        <xdr:cNvPr id="122" name="フローチャート : 判断 121"/>
        <xdr:cNvSpPr/>
      </xdr:nvSpPr>
      <xdr:spPr>
        <a:xfrm>
          <a:off x="3746500" y="990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58510</xdr:rowOff>
    </xdr:from>
    <xdr:ext cx="599010" cy="259045"/>
    <xdr:sp macro="" textlink="">
      <xdr:nvSpPr>
        <xdr:cNvPr id="123" name="テキスト ボックス 122"/>
        <xdr:cNvSpPr txBox="1"/>
      </xdr:nvSpPr>
      <xdr:spPr>
        <a:xfrm>
          <a:off x="3497794" y="100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35878</xdr:rowOff>
    </xdr:from>
    <xdr:to>
      <xdr:col>4</xdr:col>
      <xdr:colOff>155575</xdr:colOff>
      <xdr:row>58</xdr:row>
      <xdr:rowOff>39039</xdr:rowOff>
    </xdr:to>
    <xdr:cxnSp macro="">
      <xdr:nvCxnSpPr>
        <xdr:cNvPr id="124" name="直線コネクタ 123"/>
        <xdr:cNvCxnSpPr/>
      </xdr:nvCxnSpPr>
      <xdr:spPr>
        <a:xfrm>
          <a:off x="2019300" y="9979978"/>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94516</xdr:rowOff>
    </xdr:from>
    <xdr:ext cx="534377" cy="259045"/>
    <xdr:sp macro="" textlink="">
      <xdr:nvSpPr>
        <xdr:cNvPr id="126" name="テキスト ボックス 125"/>
        <xdr:cNvSpPr txBox="1"/>
      </xdr:nvSpPr>
      <xdr:spPr>
        <a:xfrm>
          <a:off x="2641111" y="96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35878</xdr:rowOff>
    </xdr:from>
    <xdr:to>
      <xdr:col>2</xdr:col>
      <xdr:colOff>638175</xdr:colOff>
      <xdr:row>58</xdr:row>
      <xdr:rowOff>38767</xdr:rowOff>
    </xdr:to>
    <xdr:cxnSp macro="">
      <xdr:nvCxnSpPr>
        <xdr:cNvPr id="127" name="直線コネクタ 126"/>
        <xdr:cNvCxnSpPr/>
      </xdr:nvCxnSpPr>
      <xdr:spPr>
        <a:xfrm flipV="1">
          <a:off x="1130300" y="9979978"/>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76346</xdr:rowOff>
    </xdr:from>
    <xdr:ext cx="599010" cy="259045"/>
    <xdr:sp macro="" textlink="">
      <xdr:nvSpPr>
        <xdr:cNvPr id="129" name="テキスト ボックス 128"/>
        <xdr:cNvSpPr txBox="1"/>
      </xdr:nvSpPr>
      <xdr:spPr>
        <a:xfrm>
          <a:off x="1719794" y="96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97682</xdr:rowOff>
    </xdr:from>
    <xdr:ext cx="534377" cy="259045"/>
    <xdr:sp macro="" textlink="">
      <xdr:nvSpPr>
        <xdr:cNvPr id="131" name="テキスト ボックス 130"/>
        <xdr:cNvSpPr txBox="1"/>
      </xdr:nvSpPr>
      <xdr:spPr>
        <a:xfrm>
          <a:off x="863111" y="96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3495</xdr:rowOff>
    </xdr:from>
    <xdr:to>
      <xdr:col>6</xdr:col>
      <xdr:colOff>561975</xdr:colOff>
      <xdr:row>58</xdr:row>
      <xdr:rowOff>105095</xdr:rowOff>
    </xdr:to>
    <xdr:sp macro="" textlink="">
      <xdr:nvSpPr>
        <xdr:cNvPr id="137" name="円/楕円 136"/>
        <xdr:cNvSpPr/>
      </xdr:nvSpPr>
      <xdr:spPr>
        <a:xfrm>
          <a:off x="4584700" y="99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109908</xdr:rowOff>
    </xdr:from>
    <xdr:ext cx="534377" cy="259045"/>
    <xdr:sp macro="" textlink="">
      <xdr:nvSpPr>
        <xdr:cNvPr id="138" name="総務費該当値テキスト"/>
        <xdr:cNvSpPr txBox="1"/>
      </xdr:nvSpPr>
      <xdr:spPr>
        <a:xfrm>
          <a:off x="4686300" y="98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125613</xdr:rowOff>
    </xdr:from>
    <xdr:to>
      <xdr:col>5</xdr:col>
      <xdr:colOff>409575</xdr:colOff>
      <xdr:row>58</xdr:row>
      <xdr:rowOff>55763</xdr:rowOff>
    </xdr:to>
    <xdr:sp macro="" textlink="">
      <xdr:nvSpPr>
        <xdr:cNvPr id="139" name="円/楕円 138"/>
        <xdr:cNvSpPr/>
      </xdr:nvSpPr>
      <xdr:spPr>
        <a:xfrm>
          <a:off x="3746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72290</xdr:rowOff>
    </xdr:from>
    <xdr:ext cx="599010" cy="259045"/>
    <xdr:sp macro="" textlink="">
      <xdr:nvSpPr>
        <xdr:cNvPr id="140" name="テキスト ボックス 139"/>
        <xdr:cNvSpPr txBox="1"/>
      </xdr:nvSpPr>
      <xdr:spPr>
        <a:xfrm>
          <a:off x="3497794" y="96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159689</xdr:rowOff>
    </xdr:from>
    <xdr:to>
      <xdr:col>4</xdr:col>
      <xdr:colOff>206375</xdr:colOff>
      <xdr:row>58</xdr:row>
      <xdr:rowOff>89839</xdr:rowOff>
    </xdr:to>
    <xdr:sp macro="" textlink="">
      <xdr:nvSpPr>
        <xdr:cNvPr id="141" name="円/楕円 140"/>
        <xdr:cNvSpPr/>
      </xdr:nvSpPr>
      <xdr:spPr>
        <a:xfrm>
          <a:off x="2857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80966</xdr:rowOff>
    </xdr:from>
    <xdr:ext cx="534377" cy="259045"/>
    <xdr:sp macro="" textlink="">
      <xdr:nvSpPr>
        <xdr:cNvPr id="142" name="テキスト ボックス 141"/>
        <xdr:cNvSpPr txBox="1"/>
      </xdr:nvSpPr>
      <xdr:spPr>
        <a:xfrm>
          <a:off x="2641111" y="10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156528</xdr:rowOff>
    </xdr:from>
    <xdr:to>
      <xdr:col>3</xdr:col>
      <xdr:colOff>3175</xdr:colOff>
      <xdr:row>58</xdr:row>
      <xdr:rowOff>86678</xdr:rowOff>
    </xdr:to>
    <xdr:sp macro="" textlink="">
      <xdr:nvSpPr>
        <xdr:cNvPr id="143" name="円/楕円 142"/>
        <xdr:cNvSpPr/>
      </xdr:nvSpPr>
      <xdr:spPr>
        <a:xfrm>
          <a:off x="1968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77805</xdr:rowOff>
    </xdr:from>
    <xdr:ext cx="534377" cy="259045"/>
    <xdr:sp macro="" textlink="">
      <xdr:nvSpPr>
        <xdr:cNvPr id="144" name="テキスト ボックス 143"/>
        <xdr:cNvSpPr txBox="1"/>
      </xdr:nvSpPr>
      <xdr:spPr>
        <a:xfrm>
          <a:off x="1752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159417</xdr:rowOff>
    </xdr:from>
    <xdr:to>
      <xdr:col>1</xdr:col>
      <xdr:colOff>485775</xdr:colOff>
      <xdr:row>58</xdr:row>
      <xdr:rowOff>89567</xdr:rowOff>
    </xdr:to>
    <xdr:sp macro="" textlink="">
      <xdr:nvSpPr>
        <xdr:cNvPr id="145" name="円/楕円 144"/>
        <xdr:cNvSpPr/>
      </xdr:nvSpPr>
      <xdr:spPr>
        <a:xfrm>
          <a:off x="1079500" y="99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80694</xdr:rowOff>
    </xdr:from>
    <xdr:ext cx="534377" cy="259045"/>
    <xdr:sp macro="" textlink="">
      <xdr:nvSpPr>
        <xdr:cNvPr id="146" name="テキスト ボックス 145"/>
        <xdr:cNvSpPr txBox="1"/>
      </xdr:nvSpPr>
      <xdr:spPr>
        <a:xfrm>
          <a:off x="863111" y="100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166520</xdr:rowOff>
    </xdr:from>
    <xdr:to>
      <xdr:col>6</xdr:col>
      <xdr:colOff>511175</xdr:colOff>
      <xdr:row>77</xdr:row>
      <xdr:rowOff>158702</xdr:rowOff>
    </xdr:to>
    <xdr:cxnSp macro="">
      <xdr:nvCxnSpPr>
        <xdr:cNvPr id="174" name="直線コネクタ 173"/>
        <xdr:cNvCxnSpPr/>
      </xdr:nvCxnSpPr>
      <xdr:spPr>
        <a:xfrm flipV="1">
          <a:off x="3797300" y="13196720"/>
          <a:ext cx="838200" cy="1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5" name="民生費平均値テキスト"/>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158702</xdr:rowOff>
    </xdr:from>
    <xdr:to>
      <xdr:col>5</xdr:col>
      <xdr:colOff>358775</xdr:colOff>
      <xdr:row>78</xdr:row>
      <xdr:rowOff>22602</xdr:rowOff>
    </xdr:to>
    <xdr:cxnSp macro="">
      <xdr:nvCxnSpPr>
        <xdr:cNvPr id="177" name="直線コネクタ 176"/>
        <xdr:cNvCxnSpPr/>
      </xdr:nvCxnSpPr>
      <xdr:spPr>
        <a:xfrm flipV="1">
          <a:off x="2908300" y="13360352"/>
          <a:ext cx="889000" cy="3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42201</xdr:rowOff>
    </xdr:from>
    <xdr:to>
      <xdr:col>5</xdr:col>
      <xdr:colOff>409575</xdr:colOff>
      <xdr:row>75</xdr:row>
      <xdr:rowOff>143801</xdr:rowOff>
    </xdr:to>
    <xdr:sp macro="" textlink="">
      <xdr:nvSpPr>
        <xdr:cNvPr id="178" name="フローチャート : 判断 177"/>
        <xdr:cNvSpPr/>
      </xdr:nvSpPr>
      <xdr:spPr>
        <a:xfrm>
          <a:off x="3746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160328</xdr:rowOff>
    </xdr:from>
    <xdr:ext cx="599010" cy="259045"/>
    <xdr:sp macro="" textlink="">
      <xdr:nvSpPr>
        <xdr:cNvPr id="179" name="テキスト ボックス 178"/>
        <xdr:cNvSpPr txBox="1"/>
      </xdr:nvSpPr>
      <xdr:spPr>
        <a:xfrm>
          <a:off x="3497794" y="126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22602</xdr:rowOff>
    </xdr:from>
    <xdr:to>
      <xdr:col>4</xdr:col>
      <xdr:colOff>155575</xdr:colOff>
      <xdr:row>78</xdr:row>
      <xdr:rowOff>54725</xdr:rowOff>
    </xdr:to>
    <xdr:cxnSp macro="">
      <xdr:nvCxnSpPr>
        <xdr:cNvPr id="180" name="直線コネクタ 179"/>
        <xdr:cNvCxnSpPr/>
      </xdr:nvCxnSpPr>
      <xdr:spPr>
        <a:xfrm flipV="1">
          <a:off x="2019300" y="13395702"/>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86944</xdr:rowOff>
    </xdr:from>
    <xdr:to>
      <xdr:col>4</xdr:col>
      <xdr:colOff>206375</xdr:colOff>
      <xdr:row>76</xdr:row>
      <xdr:rowOff>17094</xdr:rowOff>
    </xdr:to>
    <xdr:sp macro="" textlink="">
      <xdr:nvSpPr>
        <xdr:cNvPr id="181" name="フローチャート : 判断 180"/>
        <xdr:cNvSpPr/>
      </xdr:nvSpPr>
      <xdr:spPr>
        <a:xfrm>
          <a:off x="2857500" y="129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33621</xdr:rowOff>
    </xdr:from>
    <xdr:ext cx="599010" cy="259045"/>
    <xdr:sp macro="" textlink="">
      <xdr:nvSpPr>
        <xdr:cNvPr id="182" name="テキスト ボックス 181"/>
        <xdr:cNvSpPr txBox="1"/>
      </xdr:nvSpPr>
      <xdr:spPr>
        <a:xfrm>
          <a:off x="2608794" y="127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41301</xdr:rowOff>
    </xdr:from>
    <xdr:to>
      <xdr:col>2</xdr:col>
      <xdr:colOff>638175</xdr:colOff>
      <xdr:row>78</xdr:row>
      <xdr:rowOff>54725</xdr:rowOff>
    </xdr:to>
    <xdr:cxnSp macro="">
      <xdr:nvCxnSpPr>
        <xdr:cNvPr id="183" name="直線コネクタ 182"/>
        <xdr:cNvCxnSpPr/>
      </xdr:nvCxnSpPr>
      <xdr:spPr>
        <a:xfrm>
          <a:off x="1130300" y="13414401"/>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156146</xdr:rowOff>
    </xdr:from>
    <xdr:to>
      <xdr:col>3</xdr:col>
      <xdr:colOff>3175</xdr:colOff>
      <xdr:row>76</xdr:row>
      <xdr:rowOff>86296</xdr:rowOff>
    </xdr:to>
    <xdr:sp macro="" textlink="">
      <xdr:nvSpPr>
        <xdr:cNvPr id="184" name="フローチャート : 判断 183"/>
        <xdr:cNvSpPr/>
      </xdr:nvSpPr>
      <xdr:spPr>
        <a:xfrm>
          <a:off x="1968500" y="130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102822</xdr:rowOff>
    </xdr:from>
    <xdr:ext cx="599010" cy="259045"/>
    <xdr:sp macro="" textlink="">
      <xdr:nvSpPr>
        <xdr:cNvPr id="185" name="テキスト ボックス 184"/>
        <xdr:cNvSpPr txBox="1"/>
      </xdr:nvSpPr>
      <xdr:spPr>
        <a:xfrm>
          <a:off x="1719794" y="1279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61798</xdr:rowOff>
    </xdr:from>
    <xdr:to>
      <xdr:col>1</xdr:col>
      <xdr:colOff>485775</xdr:colOff>
      <xdr:row>76</xdr:row>
      <xdr:rowOff>163398</xdr:rowOff>
    </xdr:to>
    <xdr:sp macro="" textlink="">
      <xdr:nvSpPr>
        <xdr:cNvPr id="186" name="フローチャート : 判断 185"/>
        <xdr:cNvSpPr/>
      </xdr:nvSpPr>
      <xdr:spPr>
        <a:xfrm>
          <a:off x="1079500" y="130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8474</xdr:rowOff>
    </xdr:from>
    <xdr:ext cx="599010" cy="259045"/>
    <xdr:sp macro="" textlink="">
      <xdr:nvSpPr>
        <xdr:cNvPr id="187" name="テキスト ボックス 186"/>
        <xdr:cNvSpPr txBox="1"/>
      </xdr:nvSpPr>
      <xdr:spPr>
        <a:xfrm>
          <a:off x="830794" y="1286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115720</xdr:rowOff>
    </xdr:from>
    <xdr:to>
      <xdr:col>6</xdr:col>
      <xdr:colOff>561975</xdr:colOff>
      <xdr:row>77</xdr:row>
      <xdr:rowOff>45870</xdr:rowOff>
    </xdr:to>
    <xdr:sp macro="" textlink="">
      <xdr:nvSpPr>
        <xdr:cNvPr id="193" name="円/楕円 192"/>
        <xdr:cNvSpPr/>
      </xdr:nvSpPr>
      <xdr:spPr>
        <a:xfrm>
          <a:off x="4584700" y="131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94147</xdr:rowOff>
    </xdr:from>
    <xdr:ext cx="599010" cy="259045"/>
    <xdr:sp macro="" textlink="">
      <xdr:nvSpPr>
        <xdr:cNvPr id="194" name="民生費該当値テキスト"/>
        <xdr:cNvSpPr txBox="1"/>
      </xdr:nvSpPr>
      <xdr:spPr>
        <a:xfrm>
          <a:off x="4686300" y="1312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107902</xdr:rowOff>
    </xdr:from>
    <xdr:to>
      <xdr:col>5</xdr:col>
      <xdr:colOff>409575</xdr:colOff>
      <xdr:row>78</xdr:row>
      <xdr:rowOff>38052</xdr:rowOff>
    </xdr:to>
    <xdr:sp macro="" textlink="">
      <xdr:nvSpPr>
        <xdr:cNvPr id="195" name="円/楕円 194"/>
        <xdr:cNvSpPr/>
      </xdr:nvSpPr>
      <xdr:spPr>
        <a:xfrm>
          <a:off x="3746500" y="133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29179</xdr:rowOff>
    </xdr:from>
    <xdr:ext cx="599010" cy="259045"/>
    <xdr:sp macro="" textlink="">
      <xdr:nvSpPr>
        <xdr:cNvPr id="196" name="テキスト ボックス 195"/>
        <xdr:cNvSpPr txBox="1"/>
      </xdr:nvSpPr>
      <xdr:spPr>
        <a:xfrm>
          <a:off x="3497794" y="1340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143252</xdr:rowOff>
    </xdr:from>
    <xdr:to>
      <xdr:col>4</xdr:col>
      <xdr:colOff>206375</xdr:colOff>
      <xdr:row>78</xdr:row>
      <xdr:rowOff>73402</xdr:rowOff>
    </xdr:to>
    <xdr:sp macro="" textlink="">
      <xdr:nvSpPr>
        <xdr:cNvPr id="197" name="円/楕円 196"/>
        <xdr:cNvSpPr/>
      </xdr:nvSpPr>
      <xdr:spPr>
        <a:xfrm>
          <a:off x="2857500" y="133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64529</xdr:rowOff>
    </xdr:from>
    <xdr:ext cx="599010" cy="259045"/>
    <xdr:sp macro="" textlink="">
      <xdr:nvSpPr>
        <xdr:cNvPr id="198" name="テキスト ボックス 197"/>
        <xdr:cNvSpPr txBox="1"/>
      </xdr:nvSpPr>
      <xdr:spPr>
        <a:xfrm>
          <a:off x="2608794" y="134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3925</xdr:rowOff>
    </xdr:from>
    <xdr:to>
      <xdr:col>3</xdr:col>
      <xdr:colOff>3175</xdr:colOff>
      <xdr:row>78</xdr:row>
      <xdr:rowOff>105525</xdr:rowOff>
    </xdr:to>
    <xdr:sp macro="" textlink="">
      <xdr:nvSpPr>
        <xdr:cNvPr id="199" name="円/楕円 198"/>
        <xdr:cNvSpPr/>
      </xdr:nvSpPr>
      <xdr:spPr>
        <a:xfrm>
          <a:off x="1968500" y="133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96652</xdr:rowOff>
    </xdr:from>
    <xdr:ext cx="599010" cy="259045"/>
    <xdr:sp macro="" textlink="">
      <xdr:nvSpPr>
        <xdr:cNvPr id="200" name="テキスト ボックス 199"/>
        <xdr:cNvSpPr txBox="1"/>
      </xdr:nvSpPr>
      <xdr:spPr>
        <a:xfrm>
          <a:off x="1719794" y="13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161951</xdr:rowOff>
    </xdr:from>
    <xdr:to>
      <xdr:col>1</xdr:col>
      <xdr:colOff>485775</xdr:colOff>
      <xdr:row>78</xdr:row>
      <xdr:rowOff>92101</xdr:rowOff>
    </xdr:to>
    <xdr:sp macro="" textlink="">
      <xdr:nvSpPr>
        <xdr:cNvPr id="201" name="円/楕円 200"/>
        <xdr:cNvSpPr/>
      </xdr:nvSpPr>
      <xdr:spPr>
        <a:xfrm>
          <a:off x="1079500" y="133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83228</xdr:rowOff>
    </xdr:from>
    <xdr:ext cx="599010" cy="259045"/>
    <xdr:sp macro="" textlink="">
      <xdr:nvSpPr>
        <xdr:cNvPr id="202" name="テキスト ボックス 201"/>
        <xdr:cNvSpPr txBox="1"/>
      </xdr:nvSpPr>
      <xdr:spPr>
        <a:xfrm>
          <a:off x="830794" y="134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12446</xdr:rowOff>
    </xdr:from>
    <xdr:to>
      <xdr:col>6</xdr:col>
      <xdr:colOff>511175</xdr:colOff>
      <xdr:row>97</xdr:row>
      <xdr:rowOff>38455</xdr:rowOff>
    </xdr:to>
    <xdr:cxnSp macro="">
      <xdr:nvCxnSpPr>
        <xdr:cNvPr id="231" name="直線コネクタ 230"/>
        <xdr:cNvCxnSpPr/>
      </xdr:nvCxnSpPr>
      <xdr:spPr>
        <a:xfrm flipV="1">
          <a:off x="3797300" y="16643096"/>
          <a:ext cx="8382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26391</xdr:rowOff>
    </xdr:from>
    <xdr:to>
      <xdr:col>5</xdr:col>
      <xdr:colOff>358775</xdr:colOff>
      <xdr:row>97</xdr:row>
      <xdr:rowOff>38455</xdr:rowOff>
    </xdr:to>
    <xdr:cxnSp macro="">
      <xdr:nvCxnSpPr>
        <xdr:cNvPr id="234" name="直線コネクタ 233"/>
        <xdr:cNvCxnSpPr/>
      </xdr:nvCxnSpPr>
      <xdr:spPr>
        <a:xfrm>
          <a:off x="2908300" y="1665704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5" name="フローチャート : 判断 234"/>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6" name="テキスト ボックス 235"/>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26391</xdr:rowOff>
    </xdr:from>
    <xdr:to>
      <xdr:col>4</xdr:col>
      <xdr:colOff>155575</xdr:colOff>
      <xdr:row>97</xdr:row>
      <xdr:rowOff>40182</xdr:rowOff>
    </xdr:to>
    <xdr:cxnSp macro="">
      <xdr:nvCxnSpPr>
        <xdr:cNvPr id="237" name="直線コネクタ 236"/>
        <xdr:cNvCxnSpPr/>
      </xdr:nvCxnSpPr>
      <xdr:spPr>
        <a:xfrm flipV="1">
          <a:off x="2019300" y="16657041"/>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38" name="フローチャート : 判断 237"/>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39" name="テキスト ボックス 238"/>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37046</xdr:rowOff>
    </xdr:from>
    <xdr:to>
      <xdr:col>2</xdr:col>
      <xdr:colOff>638175</xdr:colOff>
      <xdr:row>97</xdr:row>
      <xdr:rowOff>40182</xdr:rowOff>
    </xdr:to>
    <xdr:cxnSp macro="">
      <xdr:nvCxnSpPr>
        <xdr:cNvPr id="240" name="直線コネクタ 239"/>
        <xdr:cNvCxnSpPr/>
      </xdr:nvCxnSpPr>
      <xdr:spPr>
        <a:xfrm>
          <a:off x="1130300" y="1666769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1" name="フローチャート : 判断 240"/>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2" name="テキスト ボックス 241"/>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3" name="フローチャート : 判断 242"/>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4" name="テキスト ボックス 243"/>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133096</xdr:rowOff>
    </xdr:from>
    <xdr:to>
      <xdr:col>6</xdr:col>
      <xdr:colOff>561975</xdr:colOff>
      <xdr:row>97</xdr:row>
      <xdr:rowOff>63246</xdr:rowOff>
    </xdr:to>
    <xdr:sp macro="" textlink="">
      <xdr:nvSpPr>
        <xdr:cNvPr id="250" name="円/楕円 249"/>
        <xdr:cNvSpPr/>
      </xdr:nvSpPr>
      <xdr:spPr>
        <a:xfrm>
          <a:off x="45847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111523</xdr:rowOff>
    </xdr:from>
    <xdr:ext cx="534377" cy="259045"/>
    <xdr:sp macro="" textlink="">
      <xdr:nvSpPr>
        <xdr:cNvPr id="251" name="衛生費該当値テキスト"/>
        <xdr:cNvSpPr txBox="1"/>
      </xdr:nvSpPr>
      <xdr:spPr>
        <a:xfrm>
          <a:off x="4686300" y="165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159105</xdr:rowOff>
    </xdr:from>
    <xdr:to>
      <xdr:col>5</xdr:col>
      <xdr:colOff>409575</xdr:colOff>
      <xdr:row>97</xdr:row>
      <xdr:rowOff>89255</xdr:rowOff>
    </xdr:to>
    <xdr:sp macro="" textlink="">
      <xdr:nvSpPr>
        <xdr:cNvPr id="252" name="円/楕円 251"/>
        <xdr:cNvSpPr/>
      </xdr:nvSpPr>
      <xdr:spPr>
        <a:xfrm>
          <a:off x="3746500" y="166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80382</xdr:rowOff>
    </xdr:from>
    <xdr:ext cx="534377" cy="259045"/>
    <xdr:sp macro="" textlink="">
      <xdr:nvSpPr>
        <xdr:cNvPr id="253" name="テキスト ボックス 252"/>
        <xdr:cNvSpPr txBox="1"/>
      </xdr:nvSpPr>
      <xdr:spPr>
        <a:xfrm>
          <a:off x="3530111"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147041</xdr:rowOff>
    </xdr:from>
    <xdr:to>
      <xdr:col>4</xdr:col>
      <xdr:colOff>206375</xdr:colOff>
      <xdr:row>97</xdr:row>
      <xdr:rowOff>77191</xdr:rowOff>
    </xdr:to>
    <xdr:sp macro="" textlink="">
      <xdr:nvSpPr>
        <xdr:cNvPr id="254" name="円/楕円 253"/>
        <xdr:cNvSpPr/>
      </xdr:nvSpPr>
      <xdr:spPr>
        <a:xfrm>
          <a:off x="2857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68318</xdr:rowOff>
    </xdr:from>
    <xdr:ext cx="534377" cy="259045"/>
    <xdr:sp macro="" textlink="">
      <xdr:nvSpPr>
        <xdr:cNvPr id="255" name="テキスト ボックス 254"/>
        <xdr:cNvSpPr txBox="1"/>
      </xdr:nvSpPr>
      <xdr:spPr>
        <a:xfrm>
          <a:off x="2641111" y="166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160832</xdr:rowOff>
    </xdr:from>
    <xdr:to>
      <xdr:col>3</xdr:col>
      <xdr:colOff>3175</xdr:colOff>
      <xdr:row>97</xdr:row>
      <xdr:rowOff>90982</xdr:rowOff>
    </xdr:to>
    <xdr:sp macro="" textlink="">
      <xdr:nvSpPr>
        <xdr:cNvPr id="256" name="円/楕円 255"/>
        <xdr:cNvSpPr/>
      </xdr:nvSpPr>
      <xdr:spPr>
        <a:xfrm>
          <a:off x="1968500" y="166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82109</xdr:rowOff>
    </xdr:from>
    <xdr:ext cx="534377" cy="259045"/>
    <xdr:sp macro="" textlink="">
      <xdr:nvSpPr>
        <xdr:cNvPr id="257" name="テキスト ボックス 256"/>
        <xdr:cNvSpPr txBox="1"/>
      </xdr:nvSpPr>
      <xdr:spPr>
        <a:xfrm>
          <a:off x="1752111" y="167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157696</xdr:rowOff>
    </xdr:from>
    <xdr:to>
      <xdr:col>1</xdr:col>
      <xdr:colOff>485775</xdr:colOff>
      <xdr:row>97</xdr:row>
      <xdr:rowOff>87846</xdr:rowOff>
    </xdr:to>
    <xdr:sp macro="" textlink="">
      <xdr:nvSpPr>
        <xdr:cNvPr id="258" name="円/楕円 257"/>
        <xdr:cNvSpPr/>
      </xdr:nvSpPr>
      <xdr:spPr>
        <a:xfrm>
          <a:off x="1079500" y="166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78973</xdr:rowOff>
    </xdr:from>
    <xdr:ext cx="534377" cy="259045"/>
    <xdr:sp macro="" textlink="">
      <xdr:nvSpPr>
        <xdr:cNvPr id="259" name="テキスト ボックス 258"/>
        <xdr:cNvSpPr txBox="1"/>
      </xdr:nvSpPr>
      <xdr:spPr>
        <a:xfrm>
          <a:off x="863111" y="167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144925</xdr:rowOff>
    </xdr:from>
    <xdr:to>
      <xdr:col>15</xdr:col>
      <xdr:colOff>180340</xdr:colOff>
      <xdr:row>39</xdr:row>
      <xdr:rowOff>98878</xdr:rowOff>
    </xdr:to>
    <xdr:cxnSp macro="">
      <xdr:nvCxnSpPr>
        <xdr:cNvPr id="285" name="直線コネクタ 284"/>
        <xdr:cNvCxnSpPr/>
      </xdr:nvCxnSpPr>
      <xdr:spPr>
        <a:xfrm flipV="1">
          <a:off x="10475595" y="5974225"/>
          <a:ext cx="1270" cy="81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91602</xdr:rowOff>
    </xdr:from>
    <xdr:ext cx="469744" cy="259045"/>
    <xdr:sp macro="" textlink="">
      <xdr:nvSpPr>
        <xdr:cNvPr id="288" name="労働費最大値テキスト"/>
        <xdr:cNvSpPr txBox="1"/>
      </xdr:nvSpPr>
      <xdr:spPr>
        <a:xfrm>
          <a:off x="10528300" y="57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34</xdr:row>
      <xdr:rowOff>144925</xdr:rowOff>
    </xdr:from>
    <xdr:to>
      <xdr:col>15</xdr:col>
      <xdr:colOff>269875</xdr:colOff>
      <xdr:row>34</xdr:row>
      <xdr:rowOff>144925</xdr:rowOff>
    </xdr:to>
    <xdr:cxnSp macro="">
      <xdr:nvCxnSpPr>
        <xdr:cNvPr id="289" name="直線コネクタ 288"/>
        <xdr:cNvCxnSpPr/>
      </xdr:nvCxnSpPr>
      <xdr:spPr>
        <a:xfrm>
          <a:off x="10388600" y="597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72099</xdr:rowOff>
    </xdr:from>
    <xdr:to>
      <xdr:col>15</xdr:col>
      <xdr:colOff>180975</xdr:colOff>
      <xdr:row>39</xdr:row>
      <xdr:rowOff>73733</xdr:rowOff>
    </xdr:to>
    <xdr:cxnSp macro="">
      <xdr:nvCxnSpPr>
        <xdr:cNvPr id="290" name="直線コネクタ 289"/>
        <xdr:cNvCxnSpPr/>
      </xdr:nvCxnSpPr>
      <xdr:spPr>
        <a:xfrm>
          <a:off x="9639300" y="675864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93816</xdr:rowOff>
    </xdr:from>
    <xdr:ext cx="378565" cy="259045"/>
    <xdr:sp macro="" textlink="">
      <xdr:nvSpPr>
        <xdr:cNvPr id="291" name="労働費平均値テキスト"/>
        <xdr:cNvSpPr txBox="1"/>
      </xdr:nvSpPr>
      <xdr:spPr>
        <a:xfrm>
          <a:off x="10528300" y="64374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70938</xdr:rowOff>
    </xdr:from>
    <xdr:to>
      <xdr:col>15</xdr:col>
      <xdr:colOff>231775</xdr:colOff>
      <xdr:row>39</xdr:row>
      <xdr:rowOff>1088</xdr:rowOff>
    </xdr:to>
    <xdr:sp macro="" textlink="">
      <xdr:nvSpPr>
        <xdr:cNvPr id="292" name="フローチャート : 判断 291"/>
        <xdr:cNvSpPr/>
      </xdr:nvSpPr>
      <xdr:spPr>
        <a:xfrm>
          <a:off x="10426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127617</xdr:rowOff>
    </xdr:from>
    <xdr:to>
      <xdr:col>14</xdr:col>
      <xdr:colOff>28575</xdr:colOff>
      <xdr:row>39</xdr:row>
      <xdr:rowOff>72099</xdr:rowOff>
    </xdr:to>
    <xdr:cxnSp macro="">
      <xdr:nvCxnSpPr>
        <xdr:cNvPr id="293" name="直線コネクタ 292"/>
        <xdr:cNvCxnSpPr/>
      </xdr:nvCxnSpPr>
      <xdr:spPr>
        <a:xfrm>
          <a:off x="8750300" y="6128367"/>
          <a:ext cx="889000" cy="6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128742</xdr:rowOff>
    </xdr:from>
    <xdr:to>
      <xdr:col>14</xdr:col>
      <xdr:colOff>79375</xdr:colOff>
      <xdr:row>38</xdr:row>
      <xdr:rowOff>58892</xdr:rowOff>
    </xdr:to>
    <xdr:sp macro="" textlink="">
      <xdr:nvSpPr>
        <xdr:cNvPr id="294" name="フローチャート : 判断 293"/>
        <xdr:cNvSpPr/>
      </xdr:nvSpPr>
      <xdr:spPr>
        <a:xfrm>
          <a:off x="9588500" y="647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75419</xdr:rowOff>
    </xdr:from>
    <xdr:ext cx="378565" cy="259045"/>
    <xdr:sp macro="" textlink="">
      <xdr:nvSpPr>
        <xdr:cNvPr id="295" name="テキスト ボックス 294"/>
        <xdr:cNvSpPr txBox="1"/>
      </xdr:nvSpPr>
      <xdr:spPr>
        <a:xfrm>
          <a:off x="9450017" y="624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50219</xdr:rowOff>
    </xdr:from>
    <xdr:to>
      <xdr:col>12</xdr:col>
      <xdr:colOff>511175</xdr:colOff>
      <xdr:row>35</xdr:row>
      <xdr:rowOff>127617</xdr:rowOff>
    </xdr:to>
    <xdr:cxnSp macro="">
      <xdr:nvCxnSpPr>
        <xdr:cNvPr id="296" name="直線コネクタ 295"/>
        <xdr:cNvCxnSpPr/>
      </xdr:nvCxnSpPr>
      <xdr:spPr>
        <a:xfrm>
          <a:off x="7861300" y="5708069"/>
          <a:ext cx="889000" cy="4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117965</xdr:rowOff>
    </xdr:from>
    <xdr:to>
      <xdr:col>12</xdr:col>
      <xdr:colOff>561975</xdr:colOff>
      <xdr:row>37</xdr:row>
      <xdr:rowOff>48115</xdr:rowOff>
    </xdr:to>
    <xdr:sp macro="" textlink="">
      <xdr:nvSpPr>
        <xdr:cNvPr id="297" name="フローチャート : 判断 296"/>
        <xdr:cNvSpPr/>
      </xdr:nvSpPr>
      <xdr:spPr>
        <a:xfrm>
          <a:off x="8699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39242</xdr:rowOff>
    </xdr:from>
    <xdr:ext cx="469744" cy="259045"/>
    <xdr:sp macro="" textlink="">
      <xdr:nvSpPr>
        <xdr:cNvPr id="298" name="テキスト ボックス 297"/>
        <xdr:cNvSpPr txBox="1"/>
      </xdr:nvSpPr>
      <xdr:spPr>
        <a:xfrm>
          <a:off x="8515427" y="63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128923</xdr:rowOff>
    </xdr:from>
    <xdr:to>
      <xdr:col>11</xdr:col>
      <xdr:colOff>307975</xdr:colOff>
      <xdr:row>33</xdr:row>
      <xdr:rowOff>50219</xdr:rowOff>
    </xdr:to>
    <xdr:cxnSp macro="">
      <xdr:nvCxnSpPr>
        <xdr:cNvPr id="299" name="直線コネクタ 298"/>
        <xdr:cNvCxnSpPr/>
      </xdr:nvCxnSpPr>
      <xdr:spPr>
        <a:xfrm>
          <a:off x="6972300" y="5272423"/>
          <a:ext cx="889000" cy="4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112087</xdr:rowOff>
    </xdr:from>
    <xdr:to>
      <xdr:col>11</xdr:col>
      <xdr:colOff>358775</xdr:colOff>
      <xdr:row>36</xdr:row>
      <xdr:rowOff>42237</xdr:rowOff>
    </xdr:to>
    <xdr:sp macro="" textlink="">
      <xdr:nvSpPr>
        <xdr:cNvPr id="300" name="フローチャート : 判断 299"/>
        <xdr:cNvSpPr/>
      </xdr:nvSpPr>
      <xdr:spPr>
        <a:xfrm>
          <a:off x="7810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33364</xdr:rowOff>
    </xdr:from>
    <xdr:ext cx="469744" cy="259045"/>
    <xdr:sp macro="" textlink="">
      <xdr:nvSpPr>
        <xdr:cNvPr id="301" name="テキスト ボックス 300"/>
        <xdr:cNvSpPr txBox="1"/>
      </xdr:nvSpPr>
      <xdr:spPr>
        <a:xfrm>
          <a:off x="7626427"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10523</xdr:rowOff>
    </xdr:from>
    <xdr:to>
      <xdr:col>10</xdr:col>
      <xdr:colOff>155575</xdr:colOff>
      <xdr:row>34</xdr:row>
      <xdr:rowOff>112123</xdr:rowOff>
    </xdr:to>
    <xdr:sp macro="" textlink="">
      <xdr:nvSpPr>
        <xdr:cNvPr id="302" name="フローチャート : 判断 301"/>
        <xdr:cNvSpPr/>
      </xdr:nvSpPr>
      <xdr:spPr>
        <a:xfrm>
          <a:off x="6921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103250</xdr:rowOff>
    </xdr:from>
    <xdr:ext cx="469744" cy="259045"/>
    <xdr:sp macro="" textlink="">
      <xdr:nvSpPr>
        <xdr:cNvPr id="303" name="テキスト ボックス 302"/>
        <xdr:cNvSpPr txBox="1"/>
      </xdr:nvSpPr>
      <xdr:spPr>
        <a:xfrm>
          <a:off x="6737427"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22933</xdr:rowOff>
    </xdr:from>
    <xdr:to>
      <xdr:col>15</xdr:col>
      <xdr:colOff>231775</xdr:colOff>
      <xdr:row>39</xdr:row>
      <xdr:rowOff>124533</xdr:rowOff>
    </xdr:to>
    <xdr:sp macro="" textlink="">
      <xdr:nvSpPr>
        <xdr:cNvPr id="309" name="円/楕円 308"/>
        <xdr:cNvSpPr/>
      </xdr:nvSpPr>
      <xdr:spPr>
        <a:xfrm>
          <a:off x="10426700" y="67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109310</xdr:rowOff>
    </xdr:from>
    <xdr:ext cx="313932" cy="259045"/>
    <xdr:sp macro="" textlink="">
      <xdr:nvSpPr>
        <xdr:cNvPr id="310" name="労働費該当値テキスト"/>
        <xdr:cNvSpPr txBox="1"/>
      </xdr:nvSpPr>
      <xdr:spPr>
        <a:xfrm>
          <a:off x="10528300" y="6624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21299</xdr:rowOff>
    </xdr:from>
    <xdr:to>
      <xdr:col>14</xdr:col>
      <xdr:colOff>79375</xdr:colOff>
      <xdr:row>39</xdr:row>
      <xdr:rowOff>122899</xdr:rowOff>
    </xdr:to>
    <xdr:sp macro="" textlink="">
      <xdr:nvSpPr>
        <xdr:cNvPr id="311" name="円/楕円 310"/>
        <xdr:cNvSpPr/>
      </xdr:nvSpPr>
      <xdr:spPr>
        <a:xfrm>
          <a:off x="9588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114026</xdr:rowOff>
    </xdr:from>
    <xdr:ext cx="313932" cy="259045"/>
    <xdr:sp macro="" textlink="">
      <xdr:nvSpPr>
        <xdr:cNvPr id="312" name="テキスト ボックス 311"/>
        <xdr:cNvSpPr txBox="1"/>
      </xdr:nvSpPr>
      <xdr:spPr>
        <a:xfrm>
          <a:off x="9482333" y="6800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76817</xdr:rowOff>
    </xdr:from>
    <xdr:to>
      <xdr:col>12</xdr:col>
      <xdr:colOff>561975</xdr:colOff>
      <xdr:row>36</xdr:row>
      <xdr:rowOff>6967</xdr:rowOff>
    </xdr:to>
    <xdr:sp macro="" textlink="">
      <xdr:nvSpPr>
        <xdr:cNvPr id="313" name="円/楕円 312"/>
        <xdr:cNvSpPr/>
      </xdr:nvSpPr>
      <xdr:spPr>
        <a:xfrm>
          <a:off x="86995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23494</xdr:rowOff>
    </xdr:from>
    <xdr:ext cx="469744" cy="259045"/>
    <xdr:sp macro="" textlink="">
      <xdr:nvSpPr>
        <xdr:cNvPr id="314" name="テキスト ボックス 313"/>
        <xdr:cNvSpPr txBox="1"/>
      </xdr:nvSpPr>
      <xdr:spPr>
        <a:xfrm>
          <a:off x="8515427" y="585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170869</xdr:rowOff>
    </xdr:from>
    <xdr:to>
      <xdr:col>11</xdr:col>
      <xdr:colOff>358775</xdr:colOff>
      <xdr:row>33</xdr:row>
      <xdr:rowOff>101019</xdr:rowOff>
    </xdr:to>
    <xdr:sp macro="" textlink="">
      <xdr:nvSpPr>
        <xdr:cNvPr id="315" name="円/楕円 314"/>
        <xdr:cNvSpPr/>
      </xdr:nvSpPr>
      <xdr:spPr>
        <a:xfrm>
          <a:off x="7810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117546</xdr:rowOff>
    </xdr:from>
    <xdr:ext cx="469744" cy="259045"/>
    <xdr:sp macro="" textlink="">
      <xdr:nvSpPr>
        <xdr:cNvPr id="316" name="テキスト ボックス 315"/>
        <xdr:cNvSpPr txBox="1"/>
      </xdr:nvSpPr>
      <xdr:spPr>
        <a:xfrm>
          <a:off x="7626427" y="5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78123</xdr:rowOff>
    </xdr:from>
    <xdr:to>
      <xdr:col>10</xdr:col>
      <xdr:colOff>155575</xdr:colOff>
      <xdr:row>31</xdr:row>
      <xdr:rowOff>8273</xdr:rowOff>
    </xdr:to>
    <xdr:sp macro="" textlink="">
      <xdr:nvSpPr>
        <xdr:cNvPr id="317" name="円/楕円 316"/>
        <xdr:cNvSpPr/>
      </xdr:nvSpPr>
      <xdr:spPr>
        <a:xfrm>
          <a:off x="6921500" y="52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24800</xdr:rowOff>
    </xdr:from>
    <xdr:ext cx="469744" cy="259045"/>
    <xdr:sp macro="" textlink="">
      <xdr:nvSpPr>
        <xdr:cNvPr id="318" name="テキスト ボックス 317"/>
        <xdr:cNvSpPr txBox="1"/>
      </xdr:nvSpPr>
      <xdr:spPr>
        <a:xfrm>
          <a:off x="6737427" y="49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40" name="直線コネクタ 339"/>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41"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2" name="直線コネクタ 341"/>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3"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4" name="直線コネクタ 343"/>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83487</xdr:rowOff>
    </xdr:from>
    <xdr:to>
      <xdr:col>15</xdr:col>
      <xdr:colOff>180975</xdr:colOff>
      <xdr:row>57</xdr:row>
      <xdr:rowOff>131388</xdr:rowOff>
    </xdr:to>
    <xdr:cxnSp macro="">
      <xdr:nvCxnSpPr>
        <xdr:cNvPr id="345" name="直線コネクタ 344"/>
        <xdr:cNvCxnSpPr/>
      </xdr:nvCxnSpPr>
      <xdr:spPr>
        <a:xfrm>
          <a:off x="9639300" y="9856137"/>
          <a:ext cx="838200" cy="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6"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7" name="フローチャート : 判断 346"/>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83487</xdr:rowOff>
    </xdr:from>
    <xdr:to>
      <xdr:col>14</xdr:col>
      <xdr:colOff>28575</xdr:colOff>
      <xdr:row>57</xdr:row>
      <xdr:rowOff>109803</xdr:rowOff>
    </xdr:to>
    <xdr:cxnSp macro="">
      <xdr:nvCxnSpPr>
        <xdr:cNvPr id="348" name="直線コネクタ 347"/>
        <xdr:cNvCxnSpPr/>
      </xdr:nvCxnSpPr>
      <xdr:spPr>
        <a:xfrm flipV="1">
          <a:off x="8750300" y="9856137"/>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9" name="フローチャート : 判断 348"/>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0" name="テキスト ボックス 349"/>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109803</xdr:rowOff>
    </xdr:from>
    <xdr:to>
      <xdr:col>12</xdr:col>
      <xdr:colOff>511175</xdr:colOff>
      <xdr:row>57</xdr:row>
      <xdr:rowOff>111985</xdr:rowOff>
    </xdr:to>
    <xdr:cxnSp macro="">
      <xdr:nvCxnSpPr>
        <xdr:cNvPr id="351" name="直線コネクタ 350"/>
        <xdr:cNvCxnSpPr/>
      </xdr:nvCxnSpPr>
      <xdr:spPr>
        <a:xfrm flipV="1">
          <a:off x="7861300" y="9882453"/>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2" name="フローチャート : 判断 351"/>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3" name="テキスト ボックス 352"/>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111985</xdr:rowOff>
    </xdr:from>
    <xdr:to>
      <xdr:col>11</xdr:col>
      <xdr:colOff>307975</xdr:colOff>
      <xdr:row>57</xdr:row>
      <xdr:rowOff>119035</xdr:rowOff>
    </xdr:to>
    <xdr:cxnSp macro="">
      <xdr:nvCxnSpPr>
        <xdr:cNvPr id="354" name="直線コネクタ 353"/>
        <xdr:cNvCxnSpPr/>
      </xdr:nvCxnSpPr>
      <xdr:spPr>
        <a:xfrm flipV="1">
          <a:off x="6972300" y="9884635"/>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5" name="フローチャート : 判断 354"/>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6" name="テキスト ボックス 355"/>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7" name="フローチャート : 判断 356"/>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8" name="テキスト ボックス 357"/>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80588</xdr:rowOff>
    </xdr:from>
    <xdr:to>
      <xdr:col>15</xdr:col>
      <xdr:colOff>231775</xdr:colOff>
      <xdr:row>58</xdr:row>
      <xdr:rowOff>10738</xdr:rowOff>
    </xdr:to>
    <xdr:sp macro="" textlink="">
      <xdr:nvSpPr>
        <xdr:cNvPr id="364" name="円/楕円 363"/>
        <xdr:cNvSpPr/>
      </xdr:nvSpPr>
      <xdr:spPr>
        <a:xfrm>
          <a:off x="10426700" y="98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103465</xdr:rowOff>
    </xdr:from>
    <xdr:ext cx="534377" cy="259045"/>
    <xdr:sp macro="" textlink="">
      <xdr:nvSpPr>
        <xdr:cNvPr id="365" name="農林水産業費該当値テキスト"/>
        <xdr:cNvSpPr txBox="1"/>
      </xdr:nvSpPr>
      <xdr:spPr>
        <a:xfrm>
          <a:off x="10528300" y="97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32687</xdr:rowOff>
    </xdr:from>
    <xdr:to>
      <xdr:col>14</xdr:col>
      <xdr:colOff>79375</xdr:colOff>
      <xdr:row>57</xdr:row>
      <xdr:rowOff>134287</xdr:rowOff>
    </xdr:to>
    <xdr:sp macro="" textlink="">
      <xdr:nvSpPr>
        <xdr:cNvPr id="366" name="円/楕円 365"/>
        <xdr:cNvSpPr/>
      </xdr:nvSpPr>
      <xdr:spPr>
        <a:xfrm>
          <a:off x="9588500" y="980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125414</xdr:rowOff>
    </xdr:from>
    <xdr:ext cx="534377" cy="259045"/>
    <xdr:sp macro="" textlink="">
      <xdr:nvSpPr>
        <xdr:cNvPr id="367" name="テキスト ボックス 366"/>
        <xdr:cNvSpPr txBox="1"/>
      </xdr:nvSpPr>
      <xdr:spPr>
        <a:xfrm>
          <a:off x="9372111" y="98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59003</xdr:rowOff>
    </xdr:from>
    <xdr:to>
      <xdr:col>12</xdr:col>
      <xdr:colOff>561975</xdr:colOff>
      <xdr:row>57</xdr:row>
      <xdr:rowOff>160603</xdr:rowOff>
    </xdr:to>
    <xdr:sp macro="" textlink="">
      <xdr:nvSpPr>
        <xdr:cNvPr id="368" name="円/楕円 367"/>
        <xdr:cNvSpPr/>
      </xdr:nvSpPr>
      <xdr:spPr>
        <a:xfrm>
          <a:off x="8699500" y="9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151730</xdr:rowOff>
    </xdr:from>
    <xdr:ext cx="534377" cy="259045"/>
    <xdr:sp macro="" textlink="">
      <xdr:nvSpPr>
        <xdr:cNvPr id="369" name="テキスト ボックス 368"/>
        <xdr:cNvSpPr txBox="1"/>
      </xdr:nvSpPr>
      <xdr:spPr>
        <a:xfrm>
          <a:off x="8483111" y="99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61185</xdr:rowOff>
    </xdr:from>
    <xdr:to>
      <xdr:col>11</xdr:col>
      <xdr:colOff>358775</xdr:colOff>
      <xdr:row>57</xdr:row>
      <xdr:rowOff>162785</xdr:rowOff>
    </xdr:to>
    <xdr:sp macro="" textlink="">
      <xdr:nvSpPr>
        <xdr:cNvPr id="370" name="円/楕円 369"/>
        <xdr:cNvSpPr/>
      </xdr:nvSpPr>
      <xdr:spPr>
        <a:xfrm>
          <a:off x="7810500" y="98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153912</xdr:rowOff>
    </xdr:from>
    <xdr:ext cx="534377" cy="259045"/>
    <xdr:sp macro="" textlink="">
      <xdr:nvSpPr>
        <xdr:cNvPr id="371" name="テキスト ボックス 370"/>
        <xdr:cNvSpPr txBox="1"/>
      </xdr:nvSpPr>
      <xdr:spPr>
        <a:xfrm>
          <a:off x="7594111" y="992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68235</xdr:rowOff>
    </xdr:from>
    <xdr:to>
      <xdr:col>10</xdr:col>
      <xdr:colOff>155575</xdr:colOff>
      <xdr:row>57</xdr:row>
      <xdr:rowOff>169835</xdr:rowOff>
    </xdr:to>
    <xdr:sp macro="" textlink="">
      <xdr:nvSpPr>
        <xdr:cNvPr id="372" name="円/楕円 371"/>
        <xdr:cNvSpPr/>
      </xdr:nvSpPr>
      <xdr:spPr>
        <a:xfrm>
          <a:off x="6921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160962</xdr:rowOff>
    </xdr:from>
    <xdr:ext cx="534377" cy="259045"/>
    <xdr:sp macro="" textlink="">
      <xdr:nvSpPr>
        <xdr:cNvPr id="373" name="テキスト ボックス 372"/>
        <xdr:cNvSpPr txBox="1"/>
      </xdr:nvSpPr>
      <xdr:spPr>
        <a:xfrm>
          <a:off x="6705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9" name="直線コネクタ 398"/>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400"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401" name="直線コネクタ 400"/>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2"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3" name="直線コネクタ 402"/>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107173</xdr:rowOff>
    </xdr:from>
    <xdr:to>
      <xdr:col>15</xdr:col>
      <xdr:colOff>180975</xdr:colOff>
      <xdr:row>78</xdr:row>
      <xdr:rowOff>131764</xdr:rowOff>
    </xdr:to>
    <xdr:cxnSp macro="">
      <xdr:nvCxnSpPr>
        <xdr:cNvPr id="404" name="直線コネクタ 403"/>
        <xdr:cNvCxnSpPr/>
      </xdr:nvCxnSpPr>
      <xdr:spPr>
        <a:xfrm>
          <a:off x="9639300" y="13480273"/>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5"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6" name="フローチャート : 判断 405"/>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107173</xdr:rowOff>
    </xdr:from>
    <xdr:to>
      <xdr:col>14</xdr:col>
      <xdr:colOff>28575</xdr:colOff>
      <xdr:row>78</xdr:row>
      <xdr:rowOff>111713</xdr:rowOff>
    </xdr:to>
    <xdr:cxnSp macro="">
      <xdr:nvCxnSpPr>
        <xdr:cNvPr id="407" name="直線コネクタ 406"/>
        <xdr:cNvCxnSpPr/>
      </xdr:nvCxnSpPr>
      <xdr:spPr>
        <a:xfrm flipV="1">
          <a:off x="8750300" y="13480273"/>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1281</xdr:rowOff>
    </xdr:from>
    <xdr:to>
      <xdr:col>14</xdr:col>
      <xdr:colOff>79375</xdr:colOff>
      <xdr:row>76</xdr:row>
      <xdr:rowOff>102881</xdr:rowOff>
    </xdr:to>
    <xdr:sp macro="" textlink="">
      <xdr:nvSpPr>
        <xdr:cNvPr id="408" name="フローチャート : 判断 407"/>
        <xdr:cNvSpPr/>
      </xdr:nvSpPr>
      <xdr:spPr>
        <a:xfrm>
          <a:off x="9588500" y="1303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119408</xdr:rowOff>
    </xdr:from>
    <xdr:ext cx="534377" cy="259045"/>
    <xdr:sp macro="" textlink="">
      <xdr:nvSpPr>
        <xdr:cNvPr id="409" name="テキスト ボックス 408"/>
        <xdr:cNvSpPr txBox="1"/>
      </xdr:nvSpPr>
      <xdr:spPr>
        <a:xfrm>
          <a:off x="9372111" y="128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36895</xdr:rowOff>
    </xdr:from>
    <xdr:to>
      <xdr:col>12</xdr:col>
      <xdr:colOff>511175</xdr:colOff>
      <xdr:row>78</xdr:row>
      <xdr:rowOff>111713</xdr:rowOff>
    </xdr:to>
    <xdr:cxnSp macro="">
      <xdr:nvCxnSpPr>
        <xdr:cNvPr id="410" name="直線コネクタ 409"/>
        <xdr:cNvCxnSpPr/>
      </xdr:nvCxnSpPr>
      <xdr:spPr>
        <a:xfrm>
          <a:off x="7861300" y="13409995"/>
          <a:ext cx="889000" cy="7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107776</xdr:rowOff>
    </xdr:from>
    <xdr:to>
      <xdr:col>12</xdr:col>
      <xdr:colOff>561975</xdr:colOff>
      <xdr:row>77</xdr:row>
      <xdr:rowOff>37926</xdr:rowOff>
    </xdr:to>
    <xdr:sp macro="" textlink="">
      <xdr:nvSpPr>
        <xdr:cNvPr id="411" name="フローチャート : 判断 410"/>
        <xdr:cNvSpPr/>
      </xdr:nvSpPr>
      <xdr:spPr>
        <a:xfrm>
          <a:off x="8699500" y="131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54453</xdr:rowOff>
    </xdr:from>
    <xdr:ext cx="534377" cy="259045"/>
    <xdr:sp macro="" textlink="">
      <xdr:nvSpPr>
        <xdr:cNvPr id="412" name="テキスト ボックス 411"/>
        <xdr:cNvSpPr txBox="1"/>
      </xdr:nvSpPr>
      <xdr:spPr>
        <a:xfrm>
          <a:off x="8483111" y="1291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1658</xdr:rowOff>
    </xdr:from>
    <xdr:to>
      <xdr:col>11</xdr:col>
      <xdr:colOff>307975</xdr:colOff>
      <xdr:row>78</xdr:row>
      <xdr:rowOff>36895</xdr:rowOff>
    </xdr:to>
    <xdr:cxnSp macro="">
      <xdr:nvCxnSpPr>
        <xdr:cNvPr id="413" name="直線コネクタ 412"/>
        <xdr:cNvCxnSpPr/>
      </xdr:nvCxnSpPr>
      <xdr:spPr>
        <a:xfrm>
          <a:off x="6972300" y="12860408"/>
          <a:ext cx="889000" cy="5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150687</xdr:rowOff>
    </xdr:from>
    <xdr:to>
      <xdr:col>11</xdr:col>
      <xdr:colOff>358775</xdr:colOff>
      <xdr:row>77</xdr:row>
      <xdr:rowOff>80837</xdr:rowOff>
    </xdr:to>
    <xdr:sp macro="" textlink="">
      <xdr:nvSpPr>
        <xdr:cNvPr id="414" name="フローチャート : 判断 413"/>
        <xdr:cNvSpPr/>
      </xdr:nvSpPr>
      <xdr:spPr>
        <a:xfrm>
          <a:off x="7810500" y="1318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97365</xdr:rowOff>
    </xdr:from>
    <xdr:ext cx="534377" cy="259045"/>
    <xdr:sp macro="" textlink="">
      <xdr:nvSpPr>
        <xdr:cNvPr id="415" name="テキスト ボックス 414"/>
        <xdr:cNvSpPr txBox="1"/>
      </xdr:nvSpPr>
      <xdr:spPr>
        <a:xfrm>
          <a:off x="7594111" y="129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157676</xdr:rowOff>
    </xdr:from>
    <xdr:to>
      <xdr:col>10</xdr:col>
      <xdr:colOff>155575</xdr:colOff>
      <xdr:row>77</xdr:row>
      <xdr:rowOff>87826</xdr:rowOff>
    </xdr:to>
    <xdr:sp macro="" textlink="">
      <xdr:nvSpPr>
        <xdr:cNvPr id="416" name="フローチャート : 判断 415"/>
        <xdr:cNvSpPr/>
      </xdr:nvSpPr>
      <xdr:spPr>
        <a:xfrm>
          <a:off x="6921500" y="131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78953</xdr:rowOff>
    </xdr:from>
    <xdr:ext cx="534377" cy="259045"/>
    <xdr:sp macro="" textlink="">
      <xdr:nvSpPr>
        <xdr:cNvPr id="417" name="テキスト ボックス 416"/>
        <xdr:cNvSpPr txBox="1"/>
      </xdr:nvSpPr>
      <xdr:spPr>
        <a:xfrm>
          <a:off x="6705111" y="132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80964</xdr:rowOff>
    </xdr:from>
    <xdr:to>
      <xdr:col>15</xdr:col>
      <xdr:colOff>231775</xdr:colOff>
      <xdr:row>79</xdr:row>
      <xdr:rowOff>11114</xdr:rowOff>
    </xdr:to>
    <xdr:sp macro="" textlink="">
      <xdr:nvSpPr>
        <xdr:cNvPr id="423" name="円/楕円 422"/>
        <xdr:cNvSpPr/>
      </xdr:nvSpPr>
      <xdr:spPr>
        <a:xfrm>
          <a:off x="10426700" y="134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167341</xdr:rowOff>
    </xdr:from>
    <xdr:ext cx="469744" cy="259045"/>
    <xdr:sp macro="" textlink="">
      <xdr:nvSpPr>
        <xdr:cNvPr id="424" name="商工費該当値テキスト"/>
        <xdr:cNvSpPr txBox="1"/>
      </xdr:nvSpPr>
      <xdr:spPr>
        <a:xfrm>
          <a:off x="10528300" y="133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56373</xdr:rowOff>
    </xdr:from>
    <xdr:to>
      <xdr:col>14</xdr:col>
      <xdr:colOff>79375</xdr:colOff>
      <xdr:row>78</xdr:row>
      <xdr:rowOff>157973</xdr:rowOff>
    </xdr:to>
    <xdr:sp macro="" textlink="">
      <xdr:nvSpPr>
        <xdr:cNvPr id="425" name="円/楕円 424"/>
        <xdr:cNvSpPr/>
      </xdr:nvSpPr>
      <xdr:spPr>
        <a:xfrm>
          <a:off x="9588500" y="134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149100</xdr:rowOff>
    </xdr:from>
    <xdr:ext cx="469744" cy="259045"/>
    <xdr:sp macro="" textlink="">
      <xdr:nvSpPr>
        <xdr:cNvPr id="426" name="テキスト ボックス 425"/>
        <xdr:cNvSpPr txBox="1"/>
      </xdr:nvSpPr>
      <xdr:spPr>
        <a:xfrm>
          <a:off x="9404427" y="1352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60913</xdr:rowOff>
    </xdr:from>
    <xdr:to>
      <xdr:col>12</xdr:col>
      <xdr:colOff>561975</xdr:colOff>
      <xdr:row>78</xdr:row>
      <xdr:rowOff>162513</xdr:rowOff>
    </xdr:to>
    <xdr:sp macro="" textlink="">
      <xdr:nvSpPr>
        <xdr:cNvPr id="427" name="円/楕円 426"/>
        <xdr:cNvSpPr/>
      </xdr:nvSpPr>
      <xdr:spPr>
        <a:xfrm>
          <a:off x="8699500" y="134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153640</xdr:rowOff>
    </xdr:from>
    <xdr:ext cx="469744" cy="259045"/>
    <xdr:sp macro="" textlink="">
      <xdr:nvSpPr>
        <xdr:cNvPr id="428" name="テキスト ボックス 427"/>
        <xdr:cNvSpPr txBox="1"/>
      </xdr:nvSpPr>
      <xdr:spPr>
        <a:xfrm>
          <a:off x="8515427" y="13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157545</xdr:rowOff>
    </xdr:from>
    <xdr:to>
      <xdr:col>11</xdr:col>
      <xdr:colOff>358775</xdr:colOff>
      <xdr:row>78</xdr:row>
      <xdr:rowOff>87695</xdr:rowOff>
    </xdr:to>
    <xdr:sp macro="" textlink="">
      <xdr:nvSpPr>
        <xdr:cNvPr id="429" name="円/楕円 428"/>
        <xdr:cNvSpPr/>
      </xdr:nvSpPr>
      <xdr:spPr>
        <a:xfrm>
          <a:off x="7810500" y="133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78822</xdr:rowOff>
    </xdr:from>
    <xdr:ext cx="469744" cy="259045"/>
    <xdr:sp macro="" textlink="">
      <xdr:nvSpPr>
        <xdr:cNvPr id="430" name="テキスト ボックス 429"/>
        <xdr:cNvSpPr txBox="1"/>
      </xdr:nvSpPr>
      <xdr:spPr>
        <a:xfrm>
          <a:off x="7626427" y="134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122308</xdr:rowOff>
    </xdr:from>
    <xdr:to>
      <xdr:col>10</xdr:col>
      <xdr:colOff>155575</xdr:colOff>
      <xdr:row>75</xdr:row>
      <xdr:rowOff>52458</xdr:rowOff>
    </xdr:to>
    <xdr:sp macro="" textlink="">
      <xdr:nvSpPr>
        <xdr:cNvPr id="431" name="円/楕円 430"/>
        <xdr:cNvSpPr/>
      </xdr:nvSpPr>
      <xdr:spPr>
        <a:xfrm>
          <a:off x="6921500" y="128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68985</xdr:rowOff>
    </xdr:from>
    <xdr:ext cx="534377" cy="259045"/>
    <xdr:sp macro="" textlink="">
      <xdr:nvSpPr>
        <xdr:cNvPr id="432" name="テキスト ボックス 431"/>
        <xdr:cNvSpPr txBox="1"/>
      </xdr:nvSpPr>
      <xdr:spPr>
        <a:xfrm>
          <a:off x="6705111" y="125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6" name="直線コネクタ 455"/>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7"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8" name="直線コネクタ 457"/>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9"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60" name="直線コネクタ 459"/>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132454</xdr:rowOff>
    </xdr:from>
    <xdr:to>
      <xdr:col>15</xdr:col>
      <xdr:colOff>180975</xdr:colOff>
      <xdr:row>98</xdr:row>
      <xdr:rowOff>144552</xdr:rowOff>
    </xdr:to>
    <xdr:cxnSp macro="">
      <xdr:nvCxnSpPr>
        <xdr:cNvPr id="461" name="直線コネクタ 460"/>
        <xdr:cNvCxnSpPr/>
      </xdr:nvCxnSpPr>
      <xdr:spPr>
        <a:xfrm>
          <a:off x="9639300" y="16934554"/>
          <a:ext cx="8382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2"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3" name="フローチャート : 判断 462"/>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81953</xdr:rowOff>
    </xdr:from>
    <xdr:to>
      <xdr:col>14</xdr:col>
      <xdr:colOff>28575</xdr:colOff>
      <xdr:row>98</xdr:row>
      <xdr:rowOff>132454</xdr:rowOff>
    </xdr:to>
    <xdr:cxnSp macro="">
      <xdr:nvCxnSpPr>
        <xdr:cNvPr id="464" name="直線コネクタ 463"/>
        <xdr:cNvCxnSpPr/>
      </xdr:nvCxnSpPr>
      <xdr:spPr>
        <a:xfrm>
          <a:off x="8750300" y="16884053"/>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90301</xdr:rowOff>
    </xdr:from>
    <xdr:to>
      <xdr:col>14</xdr:col>
      <xdr:colOff>79375</xdr:colOff>
      <xdr:row>99</xdr:row>
      <xdr:rowOff>20451</xdr:rowOff>
    </xdr:to>
    <xdr:sp macro="" textlink="">
      <xdr:nvSpPr>
        <xdr:cNvPr id="465" name="フローチャート : 判断 464"/>
        <xdr:cNvSpPr/>
      </xdr:nvSpPr>
      <xdr:spPr>
        <a:xfrm>
          <a:off x="9588500" y="1689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11578</xdr:rowOff>
    </xdr:from>
    <xdr:ext cx="534377" cy="259045"/>
    <xdr:sp macro="" textlink="">
      <xdr:nvSpPr>
        <xdr:cNvPr id="466" name="テキスト ボックス 465"/>
        <xdr:cNvSpPr txBox="1"/>
      </xdr:nvSpPr>
      <xdr:spPr>
        <a:xfrm>
          <a:off x="9372111" y="1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81953</xdr:rowOff>
    </xdr:from>
    <xdr:to>
      <xdr:col>12</xdr:col>
      <xdr:colOff>511175</xdr:colOff>
      <xdr:row>98</xdr:row>
      <xdr:rowOff>95324</xdr:rowOff>
    </xdr:to>
    <xdr:cxnSp macro="">
      <xdr:nvCxnSpPr>
        <xdr:cNvPr id="467" name="直線コネクタ 466"/>
        <xdr:cNvCxnSpPr/>
      </xdr:nvCxnSpPr>
      <xdr:spPr>
        <a:xfrm flipV="1">
          <a:off x="7861300" y="16884053"/>
          <a:ext cx="889000" cy="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92122</xdr:rowOff>
    </xdr:from>
    <xdr:to>
      <xdr:col>12</xdr:col>
      <xdr:colOff>561975</xdr:colOff>
      <xdr:row>99</xdr:row>
      <xdr:rowOff>22272</xdr:rowOff>
    </xdr:to>
    <xdr:sp macro="" textlink="">
      <xdr:nvSpPr>
        <xdr:cNvPr id="468" name="フローチャート : 判断 467"/>
        <xdr:cNvSpPr/>
      </xdr:nvSpPr>
      <xdr:spPr>
        <a:xfrm>
          <a:off x="8699500" y="16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13399</xdr:rowOff>
    </xdr:from>
    <xdr:ext cx="534377" cy="259045"/>
    <xdr:sp macro="" textlink="">
      <xdr:nvSpPr>
        <xdr:cNvPr id="469" name="テキスト ボックス 468"/>
        <xdr:cNvSpPr txBox="1"/>
      </xdr:nvSpPr>
      <xdr:spPr>
        <a:xfrm>
          <a:off x="8483111" y="16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95324</xdr:rowOff>
    </xdr:from>
    <xdr:to>
      <xdr:col>11</xdr:col>
      <xdr:colOff>307975</xdr:colOff>
      <xdr:row>98</xdr:row>
      <xdr:rowOff>140946</xdr:rowOff>
    </xdr:to>
    <xdr:cxnSp macro="">
      <xdr:nvCxnSpPr>
        <xdr:cNvPr id="470" name="直線コネクタ 469"/>
        <xdr:cNvCxnSpPr/>
      </xdr:nvCxnSpPr>
      <xdr:spPr>
        <a:xfrm flipV="1">
          <a:off x="6972300" y="16897424"/>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87054</xdr:rowOff>
    </xdr:from>
    <xdr:to>
      <xdr:col>11</xdr:col>
      <xdr:colOff>358775</xdr:colOff>
      <xdr:row>99</xdr:row>
      <xdr:rowOff>17204</xdr:rowOff>
    </xdr:to>
    <xdr:sp macro="" textlink="">
      <xdr:nvSpPr>
        <xdr:cNvPr id="471" name="フローチャート : 判断 470"/>
        <xdr:cNvSpPr/>
      </xdr:nvSpPr>
      <xdr:spPr>
        <a:xfrm>
          <a:off x="7810500" y="168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8331</xdr:rowOff>
    </xdr:from>
    <xdr:ext cx="534377" cy="259045"/>
    <xdr:sp macro="" textlink="">
      <xdr:nvSpPr>
        <xdr:cNvPr id="472" name="テキスト ボックス 471"/>
        <xdr:cNvSpPr txBox="1"/>
      </xdr:nvSpPr>
      <xdr:spPr>
        <a:xfrm>
          <a:off x="7594111" y="16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97721</xdr:rowOff>
    </xdr:from>
    <xdr:to>
      <xdr:col>10</xdr:col>
      <xdr:colOff>155575</xdr:colOff>
      <xdr:row>99</xdr:row>
      <xdr:rowOff>27871</xdr:rowOff>
    </xdr:to>
    <xdr:sp macro="" textlink="">
      <xdr:nvSpPr>
        <xdr:cNvPr id="473" name="フローチャート : 判断 472"/>
        <xdr:cNvSpPr/>
      </xdr:nvSpPr>
      <xdr:spPr>
        <a:xfrm>
          <a:off x="6921500" y="16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18998</xdr:rowOff>
    </xdr:from>
    <xdr:ext cx="534377" cy="259045"/>
    <xdr:sp macro="" textlink="">
      <xdr:nvSpPr>
        <xdr:cNvPr id="474" name="テキスト ボックス 473"/>
        <xdr:cNvSpPr txBox="1"/>
      </xdr:nvSpPr>
      <xdr:spPr>
        <a:xfrm>
          <a:off x="6705111" y="16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93752</xdr:rowOff>
    </xdr:from>
    <xdr:to>
      <xdr:col>15</xdr:col>
      <xdr:colOff>231775</xdr:colOff>
      <xdr:row>99</xdr:row>
      <xdr:rowOff>23902</xdr:rowOff>
    </xdr:to>
    <xdr:sp macro="" textlink="">
      <xdr:nvSpPr>
        <xdr:cNvPr id="480" name="円/楕円 479"/>
        <xdr:cNvSpPr/>
      </xdr:nvSpPr>
      <xdr:spPr>
        <a:xfrm>
          <a:off x="10426700" y="168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29217</xdr:rowOff>
    </xdr:from>
    <xdr:ext cx="534377" cy="259045"/>
    <xdr:sp macro="" textlink="">
      <xdr:nvSpPr>
        <xdr:cNvPr id="481" name="土木費該当値テキスト"/>
        <xdr:cNvSpPr txBox="1"/>
      </xdr:nvSpPr>
      <xdr:spPr>
        <a:xfrm>
          <a:off x="10528300" y="168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81654</xdr:rowOff>
    </xdr:from>
    <xdr:to>
      <xdr:col>14</xdr:col>
      <xdr:colOff>79375</xdr:colOff>
      <xdr:row>99</xdr:row>
      <xdr:rowOff>11804</xdr:rowOff>
    </xdr:to>
    <xdr:sp macro="" textlink="">
      <xdr:nvSpPr>
        <xdr:cNvPr id="482" name="円/楕円 481"/>
        <xdr:cNvSpPr/>
      </xdr:nvSpPr>
      <xdr:spPr>
        <a:xfrm>
          <a:off x="9588500" y="168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28331</xdr:rowOff>
    </xdr:from>
    <xdr:ext cx="534377" cy="259045"/>
    <xdr:sp macro="" textlink="">
      <xdr:nvSpPr>
        <xdr:cNvPr id="483" name="テキスト ボックス 482"/>
        <xdr:cNvSpPr txBox="1"/>
      </xdr:nvSpPr>
      <xdr:spPr>
        <a:xfrm>
          <a:off x="9372111" y="166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31153</xdr:rowOff>
    </xdr:from>
    <xdr:to>
      <xdr:col>12</xdr:col>
      <xdr:colOff>561975</xdr:colOff>
      <xdr:row>98</xdr:row>
      <xdr:rowOff>132753</xdr:rowOff>
    </xdr:to>
    <xdr:sp macro="" textlink="">
      <xdr:nvSpPr>
        <xdr:cNvPr id="484" name="円/楕円 483"/>
        <xdr:cNvSpPr/>
      </xdr:nvSpPr>
      <xdr:spPr>
        <a:xfrm>
          <a:off x="8699500" y="168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149280</xdr:rowOff>
    </xdr:from>
    <xdr:ext cx="599010" cy="259045"/>
    <xdr:sp macro="" textlink="">
      <xdr:nvSpPr>
        <xdr:cNvPr id="485" name="テキスト ボックス 484"/>
        <xdr:cNvSpPr txBox="1"/>
      </xdr:nvSpPr>
      <xdr:spPr>
        <a:xfrm>
          <a:off x="8450794" y="166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44524</xdr:rowOff>
    </xdr:from>
    <xdr:to>
      <xdr:col>11</xdr:col>
      <xdr:colOff>358775</xdr:colOff>
      <xdr:row>98</xdr:row>
      <xdr:rowOff>146124</xdr:rowOff>
    </xdr:to>
    <xdr:sp macro="" textlink="">
      <xdr:nvSpPr>
        <xdr:cNvPr id="486" name="円/楕円 485"/>
        <xdr:cNvSpPr/>
      </xdr:nvSpPr>
      <xdr:spPr>
        <a:xfrm>
          <a:off x="7810500" y="168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162651</xdr:rowOff>
    </xdr:from>
    <xdr:ext cx="534377" cy="259045"/>
    <xdr:sp macro="" textlink="">
      <xdr:nvSpPr>
        <xdr:cNvPr id="487" name="テキスト ボックス 486"/>
        <xdr:cNvSpPr txBox="1"/>
      </xdr:nvSpPr>
      <xdr:spPr>
        <a:xfrm>
          <a:off x="7594111" y="166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90146</xdr:rowOff>
    </xdr:from>
    <xdr:to>
      <xdr:col>10</xdr:col>
      <xdr:colOff>155575</xdr:colOff>
      <xdr:row>99</xdr:row>
      <xdr:rowOff>20296</xdr:rowOff>
    </xdr:to>
    <xdr:sp macro="" textlink="">
      <xdr:nvSpPr>
        <xdr:cNvPr id="488" name="円/楕円 487"/>
        <xdr:cNvSpPr/>
      </xdr:nvSpPr>
      <xdr:spPr>
        <a:xfrm>
          <a:off x="6921500" y="168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36823</xdr:rowOff>
    </xdr:from>
    <xdr:ext cx="534377" cy="259045"/>
    <xdr:sp macro="" textlink="">
      <xdr:nvSpPr>
        <xdr:cNvPr id="489" name="テキスト ボックス 488"/>
        <xdr:cNvSpPr txBox="1"/>
      </xdr:nvSpPr>
      <xdr:spPr>
        <a:xfrm>
          <a:off x="6705111" y="166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5" name="直線コネクタ 514"/>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6"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7" name="直線コネクタ 516"/>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8"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9" name="直線コネクタ 518"/>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48151</xdr:rowOff>
    </xdr:from>
    <xdr:to>
      <xdr:col>23</xdr:col>
      <xdr:colOff>517525</xdr:colOff>
      <xdr:row>38</xdr:row>
      <xdr:rowOff>48521</xdr:rowOff>
    </xdr:to>
    <xdr:cxnSp macro="">
      <xdr:nvCxnSpPr>
        <xdr:cNvPr id="520" name="直線コネクタ 519"/>
        <xdr:cNvCxnSpPr/>
      </xdr:nvCxnSpPr>
      <xdr:spPr>
        <a:xfrm>
          <a:off x="15481300" y="6563251"/>
          <a:ext cx="8382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21"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2" name="フローチャート : 判断 521"/>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48151</xdr:rowOff>
    </xdr:from>
    <xdr:to>
      <xdr:col>22</xdr:col>
      <xdr:colOff>365125</xdr:colOff>
      <xdr:row>38</xdr:row>
      <xdr:rowOff>92924</xdr:rowOff>
    </xdr:to>
    <xdr:cxnSp macro="">
      <xdr:nvCxnSpPr>
        <xdr:cNvPr id="523" name="直線コネクタ 522"/>
        <xdr:cNvCxnSpPr/>
      </xdr:nvCxnSpPr>
      <xdr:spPr>
        <a:xfrm flipV="1">
          <a:off x="14592300" y="6563251"/>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81639</xdr:rowOff>
    </xdr:from>
    <xdr:to>
      <xdr:col>22</xdr:col>
      <xdr:colOff>415925</xdr:colOff>
      <xdr:row>38</xdr:row>
      <xdr:rowOff>11789</xdr:rowOff>
    </xdr:to>
    <xdr:sp macro="" textlink="">
      <xdr:nvSpPr>
        <xdr:cNvPr id="524" name="フローチャート : 判断 523"/>
        <xdr:cNvSpPr/>
      </xdr:nvSpPr>
      <xdr:spPr>
        <a:xfrm>
          <a:off x="15430500" y="642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28316</xdr:rowOff>
    </xdr:from>
    <xdr:ext cx="534377" cy="259045"/>
    <xdr:sp macro="" textlink="">
      <xdr:nvSpPr>
        <xdr:cNvPr id="525" name="テキスト ボックス 524"/>
        <xdr:cNvSpPr txBox="1"/>
      </xdr:nvSpPr>
      <xdr:spPr>
        <a:xfrm>
          <a:off x="15214111" y="62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62891</xdr:rowOff>
    </xdr:from>
    <xdr:to>
      <xdr:col>21</xdr:col>
      <xdr:colOff>161925</xdr:colOff>
      <xdr:row>38</xdr:row>
      <xdr:rowOff>92924</xdr:rowOff>
    </xdr:to>
    <xdr:cxnSp macro="">
      <xdr:nvCxnSpPr>
        <xdr:cNvPr id="526" name="直線コネクタ 525"/>
        <xdr:cNvCxnSpPr/>
      </xdr:nvCxnSpPr>
      <xdr:spPr>
        <a:xfrm>
          <a:off x="13703300" y="6577991"/>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77742</xdr:rowOff>
    </xdr:from>
    <xdr:to>
      <xdr:col>21</xdr:col>
      <xdr:colOff>212725</xdr:colOff>
      <xdr:row>38</xdr:row>
      <xdr:rowOff>7893</xdr:rowOff>
    </xdr:to>
    <xdr:sp macro="" textlink="">
      <xdr:nvSpPr>
        <xdr:cNvPr id="527" name="フローチャート : 判断 526"/>
        <xdr:cNvSpPr/>
      </xdr:nvSpPr>
      <xdr:spPr>
        <a:xfrm>
          <a:off x="14541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24419</xdr:rowOff>
    </xdr:from>
    <xdr:ext cx="534377" cy="259045"/>
    <xdr:sp macro="" textlink="">
      <xdr:nvSpPr>
        <xdr:cNvPr id="528" name="テキスト ボックス 527"/>
        <xdr:cNvSpPr txBox="1"/>
      </xdr:nvSpPr>
      <xdr:spPr>
        <a:xfrm>
          <a:off x="14325111" y="61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42926</xdr:rowOff>
    </xdr:from>
    <xdr:to>
      <xdr:col>19</xdr:col>
      <xdr:colOff>644525</xdr:colOff>
      <xdr:row>38</xdr:row>
      <xdr:rowOff>62891</xdr:rowOff>
    </xdr:to>
    <xdr:cxnSp macro="">
      <xdr:nvCxnSpPr>
        <xdr:cNvPr id="529" name="直線コネクタ 528"/>
        <xdr:cNvCxnSpPr/>
      </xdr:nvCxnSpPr>
      <xdr:spPr>
        <a:xfrm>
          <a:off x="12814300" y="655802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118629</xdr:rowOff>
    </xdr:from>
    <xdr:to>
      <xdr:col>20</xdr:col>
      <xdr:colOff>9525</xdr:colOff>
      <xdr:row>38</xdr:row>
      <xdr:rowOff>48778</xdr:rowOff>
    </xdr:to>
    <xdr:sp macro="" textlink="">
      <xdr:nvSpPr>
        <xdr:cNvPr id="530" name="フローチャート : 判断 529"/>
        <xdr:cNvSpPr/>
      </xdr:nvSpPr>
      <xdr:spPr>
        <a:xfrm>
          <a:off x="13652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65306</xdr:rowOff>
    </xdr:from>
    <xdr:ext cx="534377" cy="259045"/>
    <xdr:sp macro="" textlink="">
      <xdr:nvSpPr>
        <xdr:cNvPr id="531" name="テキスト ボックス 530"/>
        <xdr:cNvSpPr txBox="1"/>
      </xdr:nvSpPr>
      <xdr:spPr>
        <a:xfrm>
          <a:off x="13436111" y="6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127305</xdr:rowOff>
    </xdr:from>
    <xdr:to>
      <xdr:col>18</xdr:col>
      <xdr:colOff>492125</xdr:colOff>
      <xdr:row>38</xdr:row>
      <xdr:rowOff>57455</xdr:rowOff>
    </xdr:to>
    <xdr:sp macro="" textlink="">
      <xdr:nvSpPr>
        <xdr:cNvPr id="532" name="フローチャート : 判断 531"/>
        <xdr:cNvSpPr/>
      </xdr:nvSpPr>
      <xdr:spPr>
        <a:xfrm>
          <a:off x="12763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73982</xdr:rowOff>
    </xdr:from>
    <xdr:ext cx="534377" cy="259045"/>
    <xdr:sp macro="" textlink="">
      <xdr:nvSpPr>
        <xdr:cNvPr id="533" name="テキスト ボックス 532"/>
        <xdr:cNvSpPr txBox="1"/>
      </xdr:nvSpPr>
      <xdr:spPr>
        <a:xfrm>
          <a:off x="12547111" y="62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169171</xdr:rowOff>
    </xdr:from>
    <xdr:to>
      <xdr:col>23</xdr:col>
      <xdr:colOff>568325</xdr:colOff>
      <xdr:row>38</xdr:row>
      <xdr:rowOff>99321</xdr:rowOff>
    </xdr:to>
    <xdr:sp macro="" textlink="">
      <xdr:nvSpPr>
        <xdr:cNvPr id="539" name="円/楕円 538"/>
        <xdr:cNvSpPr/>
      </xdr:nvSpPr>
      <xdr:spPr>
        <a:xfrm>
          <a:off x="16268700" y="6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89392</xdr:rowOff>
    </xdr:from>
    <xdr:ext cx="534377" cy="259045"/>
    <xdr:sp macro="" textlink="">
      <xdr:nvSpPr>
        <xdr:cNvPr id="540" name="消防費該当値テキスト"/>
        <xdr:cNvSpPr txBox="1"/>
      </xdr:nvSpPr>
      <xdr:spPr>
        <a:xfrm>
          <a:off x="16370300" y="64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168801</xdr:rowOff>
    </xdr:from>
    <xdr:to>
      <xdr:col>22</xdr:col>
      <xdr:colOff>415925</xdr:colOff>
      <xdr:row>38</xdr:row>
      <xdr:rowOff>98951</xdr:rowOff>
    </xdr:to>
    <xdr:sp macro="" textlink="">
      <xdr:nvSpPr>
        <xdr:cNvPr id="541" name="円/楕円 540"/>
        <xdr:cNvSpPr/>
      </xdr:nvSpPr>
      <xdr:spPr>
        <a:xfrm>
          <a:off x="15430500" y="65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90078</xdr:rowOff>
    </xdr:from>
    <xdr:ext cx="534377" cy="259045"/>
    <xdr:sp macro="" textlink="">
      <xdr:nvSpPr>
        <xdr:cNvPr id="542" name="テキスト ボックス 541"/>
        <xdr:cNvSpPr txBox="1"/>
      </xdr:nvSpPr>
      <xdr:spPr>
        <a:xfrm>
          <a:off x="15214111" y="66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42124</xdr:rowOff>
    </xdr:from>
    <xdr:to>
      <xdr:col>21</xdr:col>
      <xdr:colOff>212725</xdr:colOff>
      <xdr:row>38</xdr:row>
      <xdr:rowOff>143724</xdr:rowOff>
    </xdr:to>
    <xdr:sp macro="" textlink="">
      <xdr:nvSpPr>
        <xdr:cNvPr id="543" name="円/楕円 542"/>
        <xdr:cNvSpPr/>
      </xdr:nvSpPr>
      <xdr:spPr>
        <a:xfrm>
          <a:off x="14541500" y="65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134851</xdr:rowOff>
    </xdr:from>
    <xdr:ext cx="534377" cy="259045"/>
    <xdr:sp macro="" textlink="">
      <xdr:nvSpPr>
        <xdr:cNvPr id="544" name="テキスト ボックス 543"/>
        <xdr:cNvSpPr txBox="1"/>
      </xdr:nvSpPr>
      <xdr:spPr>
        <a:xfrm>
          <a:off x="14325111" y="66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12091</xdr:rowOff>
    </xdr:from>
    <xdr:to>
      <xdr:col>20</xdr:col>
      <xdr:colOff>9525</xdr:colOff>
      <xdr:row>38</xdr:row>
      <xdr:rowOff>113691</xdr:rowOff>
    </xdr:to>
    <xdr:sp macro="" textlink="">
      <xdr:nvSpPr>
        <xdr:cNvPr id="545" name="円/楕円 544"/>
        <xdr:cNvSpPr/>
      </xdr:nvSpPr>
      <xdr:spPr>
        <a:xfrm>
          <a:off x="13652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104818</xdr:rowOff>
    </xdr:from>
    <xdr:ext cx="534377" cy="259045"/>
    <xdr:sp macro="" textlink="">
      <xdr:nvSpPr>
        <xdr:cNvPr id="546" name="テキスト ボックス 545"/>
        <xdr:cNvSpPr txBox="1"/>
      </xdr:nvSpPr>
      <xdr:spPr>
        <a:xfrm>
          <a:off x="13436111" y="6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163576</xdr:rowOff>
    </xdr:from>
    <xdr:to>
      <xdr:col>18</xdr:col>
      <xdr:colOff>492125</xdr:colOff>
      <xdr:row>38</xdr:row>
      <xdr:rowOff>93726</xdr:rowOff>
    </xdr:to>
    <xdr:sp macro="" textlink="">
      <xdr:nvSpPr>
        <xdr:cNvPr id="547" name="円/楕円 546"/>
        <xdr:cNvSpPr/>
      </xdr:nvSpPr>
      <xdr:spPr>
        <a:xfrm>
          <a:off x="12763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84853</xdr:rowOff>
    </xdr:from>
    <xdr:ext cx="534377" cy="259045"/>
    <xdr:sp macro="" textlink="">
      <xdr:nvSpPr>
        <xdr:cNvPr id="548" name="テキスト ボックス 547"/>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3" name="直線コネクタ 572"/>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4"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5" name="直線コネクタ 574"/>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6"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7" name="直線コネクタ 576"/>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134214</xdr:rowOff>
    </xdr:from>
    <xdr:to>
      <xdr:col>23</xdr:col>
      <xdr:colOff>517525</xdr:colOff>
      <xdr:row>57</xdr:row>
      <xdr:rowOff>12040</xdr:rowOff>
    </xdr:to>
    <xdr:cxnSp macro="">
      <xdr:nvCxnSpPr>
        <xdr:cNvPr id="578" name="直線コネクタ 577"/>
        <xdr:cNvCxnSpPr/>
      </xdr:nvCxnSpPr>
      <xdr:spPr>
        <a:xfrm>
          <a:off x="15481300" y="9735414"/>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9"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80" name="フローチャート : 判断 579"/>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38100</xdr:rowOff>
    </xdr:from>
    <xdr:to>
      <xdr:col>22</xdr:col>
      <xdr:colOff>365125</xdr:colOff>
      <xdr:row>56</xdr:row>
      <xdr:rowOff>134214</xdr:rowOff>
    </xdr:to>
    <xdr:cxnSp macro="">
      <xdr:nvCxnSpPr>
        <xdr:cNvPr id="581" name="直線コネクタ 580"/>
        <xdr:cNvCxnSpPr/>
      </xdr:nvCxnSpPr>
      <xdr:spPr>
        <a:xfrm>
          <a:off x="14592300" y="9639300"/>
          <a:ext cx="889000" cy="9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111036</xdr:rowOff>
    </xdr:from>
    <xdr:to>
      <xdr:col>22</xdr:col>
      <xdr:colOff>415925</xdr:colOff>
      <xdr:row>57</xdr:row>
      <xdr:rowOff>41186</xdr:rowOff>
    </xdr:to>
    <xdr:sp macro="" textlink="">
      <xdr:nvSpPr>
        <xdr:cNvPr id="582" name="フローチャート : 判断 581"/>
        <xdr:cNvSpPr/>
      </xdr:nvSpPr>
      <xdr:spPr>
        <a:xfrm>
          <a:off x="15430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32313</xdr:rowOff>
    </xdr:from>
    <xdr:ext cx="534377" cy="259045"/>
    <xdr:sp macro="" textlink="">
      <xdr:nvSpPr>
        <xdr:cNvPr id="583" name="テキスト ボックス 582"/>
        <xdr:cNvSpPr txBox="1"/>
      </xdr:nvSpPr>
      <xdr:spPr>
        <a:xfrm>
          <a:off x="15214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58750</xdr:rowOff>
    </xdr:from>
    <xdr:to>
      <xdr:col>21</xdr:col>
      <xdr:colOff>161925</xdr:colOff>
      <xdr:row>56</xdr:row>
      <xdr:rowOff>38100</xdr:rowOff>
    </xdr:to>
    <xdr:cxnSp macro="">
      <xdr:nvCxnSpPr>
        <xdr:cNvPr id="584" name="直線コネクタ 583"/>
        <xdr:cNvCxnSpPr/>
      </xdr:nvCxnSpPr>
      <xdr:spPr>
        <a:xfrm>
          <a:off x="13703300" y="9488500"/>
          <a:ext cx="889000" cy="1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67920</xdr:rowOff>
    </xdr:from>
    <xdr:to>
      <xdr:col>21</xdr:col>
      <xdr:colOff>212725</xdr:colOff>
      <xdr:row>56</xdr:row>
      <xdr:rowOff>169520</xdr:rowOff>
    </xdr:to>
    <xdr:sp macro="" textlink="">
      <xdr:nvSpPr>
        <xdr:cNvPr id="585" name="フローチャート : 判断 584"/>
        <xdr:cNvSpPr/>
      </xdr:nvSpPr>
      <xdr:spPr>
        <a:xfrm>
          <a:off x="14541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160647</xdr:rowOff>
    </xdr:from>
    <xdr:ext cx="534377" cy="259045"/>
    <xdr:sp macro="" textlink="">
      <xdr:nvSpPr>
        <xdr:cNvPr id="586" name="テキスト ボックス 585"/>
        <xdr:cNvSpPr txBox="1"/>
      </xdr:nvSpPr>
      <xdr:spPr>
        <a:xfrm>
          <a:off x="14325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58750</xdr:rowOff>
    </xdr:from>
    <xdr:to>
      <xdr:col>19</xdr:col>
      <xdr:colOff>644525</xdr:colOff>
      <xdr:row>57</xdr:row>
      <xdr:rowOff>37478</xdr:rowOff>
    </xdr:to>
    <xdr:cxnSp macro="">
      <xdr:nvCxnSpPr>
        <xdr:cNvPr id="587" name="直線コネクタ 586"/>
        <xdr:cNvCxnSpPr/>
      </xdr:nvCxnSpPr>
      <xdr:spPr>
        <a:xfrm flipV="1">
          <a:off x="12814300" y="9488500"/>
          <a:ext cx="889000" cy="3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153112</xdr:rowOff>
    </xdr:from>
    <xdr:to>
      <xdr:col>20</xdr:col>
      <xdr:colOff>9525</xdr:colOff>
      <xdr:row>56</xdr:row>
      <xdr:rowOff>83262</xdr:rowOff>
    </xdr:to>
    <xdr:sp macro="" textlink="">
      <xdr:nvSpPr>
        <xdr:cNvPr id="588" name="フローチャート : 判断 587"/>
        <xdr:cNvSpPr/>
      </xdr:nvSpPr>
      <xdr:spPr>
        <a:xfrm>
          <a:off x="13652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74389</xdr:rowOff>
    </xdr:from>
    <xdr:ext cx="534377" cy="259045"/>
    <xdr:sp macro="" textlink="">
      <xdr:nvSpPr>
        <xdr:cNvPr id="589" name="テキスト ボックス 588"/>
        <xdr:cNvSpPr txBox="1"/>
      </xdr:nvSpPr>
      <xdr:spPr>
        <a:xfrm>
          <a:off x="13436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153632</xdr:rowOff>
    </xdr:from>
    <xdr:to>
      <xdr:col>18</xdr:col>
      <xdr:colOff>492125</xdr:colOff>
      <xdr:row>57</xdr:row>
      <xdr:rowOff>83782</xdr:rowOff>
    </xdr:to>
    <xdr:sp macro="" textlink="">
      <xdr:nvSpPr>
        <xdr:cNvPr id="590" name="フローチャート : 判断 589"/>
        <xdr:cNvSpPr/>
      </xdr:nvSpPr>
      <xdr:spPr>
        <a:xfrm>
          <a:off x="12763500" y="97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100309</xdr:rowOff>
    </xdr:from>
    <xdr:ext cx="534377" cy="259045"/>
    <xdr:sp macro="" textlink="">
      <xdr:nvSpPr>
        <xdr:cNvPr id="591" name="テキスト ボックス 590"/>
        <xdr:cNvSpPr txBox="1"/>
      </xdr:nvSpPr>
      <xdr:spPr>
        <a:xfrm>
          <a:off x="12547111" y="9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132690</xdr:rowOff>
    </xdr:from>
    <xdr:to>
      <xdr:col>23</xdr:col>
      <xdr:colOff>568325</xdr:colOff>
      <xdr:row>57</xdr:row>
      <xdr:rowOff>62840</xdr:rowOff>
    </xdr:to>
    <xdr:sp macro="" textlink="">
      <xdr:nvSpPr>
        <xdr:cNvPr id="597" name="円/楕円 596"/>
        <xdr:cNvSpPr/>
      </xdr:nvSpPr>
      <xdr:spPr>
        <a:xfrm>
          <a:off x="16268700" y="97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155567</xdr:rowOff>
    </xdr:from>
    <xdr:ext cx="534377" cy="259045"/>
    <xdr:sp macro="" textlink="">
      <xdr:nvSpPr>
        <xdr:cNvPr id="598" name="教育費該当値テキスト"/>
        <xdr:cNvSpPr txBox="1"/>
      </xdr:nvSpPr>
      <xdr:spPr>
        <a:xfrm>
          <a:off x="16370300" y="95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83414</xdr:rowOff>
    </xdr:from>
    <xdr:to>
      <xdr:col>22</xdr:col>
      <xdr:colOff>415925</xdr:colOff>
      <xdr:row>57</xdr:row>
      <xdr:rowOff>13564</xdr:rowOff>
    </xdr:to>
    <xdr:sp macro="" textlink="">
      <xdr:nvSpPr>
        <xdr:cNvPr id="599" name="円/楕円 598"/>
        <xdr:cNvSpPr/>
      </xdr:nvSpPr>
      <xdr:spPr>
        <a:xfrm>
          <a:off x="15430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30091</xdr:rowOff>
    </xdr:from>
    <xdr:ext cx="534377" cy="259045"/>
    <xdr:sp macro="" textlink="">
      <xdr:nvSpPr>
        <xdr:cNvPr id="600" name="テキスト ボックス 599"/>
        <xdr:cNvSpPr txBox="1"/>
      </xdr:nvSpPr>
      <xdr:spPr>
        <a:xfrm>
          <a:off x="15214111" y="94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158750</xdr:rowOff>
    </xdr:from>
    <xdr:to>
      <xdr:col>21</xdr:col>
      <xdr:colOff>212725</xdr:colOff>
      <xdr:row>56</xdr:row>
      <xdr:rowOff>88900</xdr:rowOff>
    </xdr:to>
    <xdr:sp macro="" textlink="">
      <xdr:nvSpPr>
        <xdr:cNvPr id="601" name="円/楕円 600"/>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105427</xdr:rowOff>
    </xdr:from>
    <xdr:ext cx="534377" cy="259045"/>
    <xdr:sp macro="" textlink="">
      <xdr:nvSpPr>
        <xdr:cNvPr id="602" name="テキスト ボックス 601"/>
        <xdr:cNvSpPr txBox="1"/>
      </xdr:nvSpPr>
      <xdr:spPr>
        <a:xfrm>
          <a:off x="14325111" y="93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7950</xdr:rowOff>
    </xdr:from>
    <xdr:to>
      <xdr:col>20</xdr:col>
      <xdr:colOff>9525</xdr:colOff>
      <xdr:row>55</xdr:row>
      <xdr:rowOff>109550</xdr:rowOff>
    </xdr:to>
    <xdr:sp macro="" textlink="">
      <xdr:nvSpPr>
        <xdr:cNvPr id="603" name="円/楕円 602"/>
        <xdr:cNvSpPr/>
      </xdr:nvSpPr>
      <xdr:spPr>
        <a:xfrm>
          <a:off x="13652500" y="94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126077</xdr:rowOff>
    </xdr:from>
    <xdr:ext cx="534377" cy="259045"/>
    <xdr:sp macro="" textlink="">
      <xdr:nvSpPr>
        <xdr:cNvPr id="604" name="テキスト ボックス 603"/>
        <xdr:cNvSpPr txBox="1"/>
      </xdr:nvSpPr>
      <xdr:spPr>
        <a:xfrm>
          <a:off x="13436111" y="92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158128</xdr:rowOff>
    </xdr:from>
    <xdr:to>
      <xdr:col>18</xdr:col>
      <xdr:colOff>492125</xdr:colOff>
      <xdr:row>57</xdr:row>
      <xdr:rowOff>88278</xdr:rowOff>
    </xdr:to>
    <xdr:sp macro="" textlink="">
      <xdr:nvSpPr>
        <xdr:cNvPr id="605" name="円/楕円 604"/>
        <xdr:cNvSpPr/>
      </xdr:nvSpPr>
      <xdr:spPr>
        <a:xfrm>
          <a:off x="12763500" y="97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79405</xdr:rowOff>
    </xdr:from>
    <xdr:ext cx="534377" cy="259045"/>
    <xdr:sp macro="" textlink="">
      <xdr:nvSpPr>
        <xdr:cNvPr id="606" name="テキスト ボックス 605"/>
        <xdr:cNvSpPr txBox="1"/>
      </xdr:nvSpPr>
      <xdr:spPr>
        <a:xfrm>
          <a:off x="12547111" y="9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2" name="直線コネクタ 631"/>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5"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6" name="直線コネクタ 635"/>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8"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9" name="フローチャート : 判断 638"/>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41" name="フローチャート : 判断 640"/>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42" name="テキスト ボックス 641"/>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77281</xdr:rowOff>
    </xdr:from>
    <xdr:to>
      <xdr:col>21</xdr:col>
      <xdr:colOff>161925</xdr:colOff>
      <xdr:row>79</xdr:row>
      <xdr:rowOff>98879</xdr:rowOff>
    </xdr:to>
    <xdr:cxnSp macro="">
      <xdr:nvCxnSpPr>
        <xdr:cNvPr id="643" name="直線コネクタ 642"/>
        <xdr:cNvCxnSpPr/>
      </xdr:nvCxnSpPr>
      <xdr:spPr>
        <a:xfrm>
          <a:off x="13703300" y="13621831"/>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4" name="フローチャート : 判断 643"/>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5" name="テキスト ボックス 644"/>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166708</xdr:rowOff>
    </xdr:from>
    <xdr:to>
      <xdr:col>19</xdr:col>
      <xdr:colOff>644525</xdr:colOff>
      <xdr:row>79</xdr:row>
      <xdr:rowOff>77281</xdr:rowOff>
    </xdr:to>
    <xdr:cxnSp macro="">
      <xdr:nvCxnSpPr>
        <xdr:cNvPr id="646" name="直線コネクタ 645"/>
        <xdr:cNvCxnSpPr/>
      </xdr:nvCxnSpPr>
      <xdr:spPr>
        <a:xfrm>
          <a:off x="12814300" y="1353980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7" name="フローチャート : 判断 646"/>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8" name="テキスト ボックス 647"/>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9" name="フローチャート : 判断 648"/>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50" name="テキスト ボックス 649"/>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6" name="円/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8" name="円/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9" name="テキスト ボックス 658"/>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0" name="円/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1" name="テキスト ボックス 660"/>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26481</xdr:rowOff>
    </xdr:from>
    <xdr:to>
      <xdr:col>20</xdr:col>
      <xdr:colOff>9525</xdr:colOff>
      <xdr:row>79</xdr:row>
      <xdr:rowOff>128081</xdr:rowOff>
    </xdr:to>
    <xdr:sp macro="" textlink="">
      <xdr:nvSpPr>
        <xdr:cNvPr id="662" name="円/楕円 661"/>
        <xdr:cNvSpPr/>
      </xdr:nvSpPr>
      <xdr:spPr>
        <a:xfrm>
          <a:off x="13652500" y="135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119208</xdr:rowOff>
    </xdr:from>
    <xdr:ext cx="469744" cy="259045"/>
    <xdr:sp macro="" textlink="">
      <xdr:nvSpPr>
        <xdr:cNvPr id="663" name="テキスト ボックス 662"/>
        <xdr:cNvSpPr txBox="1"/>
      </xdr:nvSpPr>
      <xdr:spPr>
        <a:xfrm>
          <a:off x="13468427" y="136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115908</xdr:rowOff>
    </xdr:from>
    <xdr:to>
      <xdr:col>18</xdr:col>
      <xdr:colOff>492125</xdr:colOff>
      <xdr:row>79</xdr:row>
      <xdr:rowOff>46058</xdr:rowOff>
    </xdr:to>
    <xdr:sp macro="" textlink="">
      <xdr:nvSpPr>
        <xdr:cNvPr id="664" name="円/楕円 663"/>
        <xdr:cNvSpPr/>
      </xdr:nvSpPr>
      <xdr:spPr>
        <a:xfrm>
          <a:off x="12763500" y="134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62585</xdr:rowOff>
    </xdr:from>
    <xdr:ext cx="469744" cy="259045"/>
    <xdr:sp macro="" textlink="">
      <xdr:nvSpPr>
        <xdr:cNvPr id="665" name="テキスト ボックス 664"/>
        <xdr:cNvSpPr txBox="1"/>
      </xdr:nvSpPr>
      <xdr:spPr>
        <a:xfrm>
          <a:off x="12579427" y="1326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90" name="直線コネクタ 689"/>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91"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2" name="直線コネクタ 691"/>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3"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4" name="直線コネクタ 693"/>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2260</xdr:rowOff>
    </xdr:from>
    <xdr:to>
      <xdr:col>23</xdr:col>
      <xdr:colOff>517525</xdr:colOff>
      <xdr:row>96</xdr:row>
      <xdr:rowOff>60337</xdr:rowOff>
    </xdr:to>
    <xdr:cxnSp macro="">
      <xdr:nvCxnSpPr>
        <xdr:cNvPr id="695" name="直線コネクタ 694"/>
        <xdr:cNvCxnSpPr/>
      </xdr:nvCxnSpPr>
      <xdr:spPr>
        <a:xfrm>
          <a:off x="15481300" y="16461460"/>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6"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7" name="フローチャート : 判断 696"/>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8852</xdr:rowOff>
    </xdr:from>
    <xdr:to>
      <xdr:col>22</xdr:col>
      <xdr:colOff>365125</xdr:colOff>
      <xdr:row>96</xdr:row>
      <xdr:rowOff>2260</xdr:rowOff>
    </xdr:to>
    <xdr:cxnSp macro="">
      <xdr:nvCxnSpPr>
        <xdr:cNvPr id="698" name="直線コネクタ 697"/>
        <xdr:cNvCxnSpPr/>
      </xdr:nvCxnSpPr>
      <xdr:spPr>
        <a:xfrm>
          <a:off x="14592300" y="1629660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44945</xdr:rowOff>
    </xdr:from>
    <xdr:to>
      <xdr:col>22</xdr:col>
      <xdr:colOff>415925</xdr:colOff>
      <xdr:row>95</xdr:row>
      <xdr:rowOff>146545</xdr:rowOff>
    </xdr:to>
    <xdr:sp macro="" textlink="">
      <xdr:nvSpPr>
        <xdr:cNvPr id="699" name="フローチャート : 判断 698"/>
        <xdr:cNvSpPr/>
      </xdr:nvSpPr>
      <xdr:spPr>
        <a:xfrm>
          <a:off x="15430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163072</xdr:rowOff>
    </xdr:from>
    <xdr:ext cx="534377" cy="259045"/>
    <xdr:sp macro="" textlink="">
      <xdr:nvSpPr>
        <xdr:cNvPr id="700" name="テキスト ボックス 699"/>
        <xdr:cNvSpPr txBox="1"/>
      </xdr:nvSpPr>
      <xdr:spPr>
        <a:xfrm>
          <a:off x="15214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113957</xdr:rowOff>
    </xdr:from>
    <xdr:to>
      <xdr:col>21</xdr:col>
      <xdr:colOff>161925</xdr:colOff>
      <xdr:row>95</xdr:row>
      <xdr:rowOff>8852</xdr:rowOff>
    </xdr:to>
    <xdr:cxnSp macro="">
      <xdr:nvCxnSpPr>
        <xdr:cNvPr id="701" name="直線コネクタ 700"/>
        <xdr:cNvCxnSpPr/>
      </xdr:nvCxnSpPr>
      <xdr:spPr>
        <a:xfrm>
          <a:off x="13703300" y="16230257"/>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26505</xdr:rowOff>
    </xdr:from>
    <xdr:to>
      <xdr:col>21</xdr:col>
      <xdr:colOff>212725</xdr:colOff>
      <xdr:row>95</xdr:row>
      <xdr:rowOff>128105</xdr:rowOff>
    </xdr:to>
    <xdr:sp macro="" textlink="">
      <xdr:nvSpPr>
        <xdr:cNvPr id="702" name="フローチャート : 判断 701"/>
        <xdr:cNvSpPr/>
      </xdr:nvSpPr>
      <xdr:spPr>
        <a:xfrm>
          <a:off x="14541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119232</xdr:rowOff>
    </xdr:from>
    <xdr:ext cx="534377" cy="259045"/>
    <xdr:sp macro="" textlink="">
      <xdr:nvSpPr>
        <xdr:cNvPr id="703" name="テキスト ボックス 702"/>
        <xdr:cNvSpPr txBox="1"/>
      </xdr:nvSpPr>
      <xdr:spPr>
        <a:xfrm>
          <a:off x="14325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64300</xdr:rowOff>
    </xdr:from>
    <xdr:to>
      <xdr:col>19</xdr:col>
      <xdr:colOff>644525</xdr:colOff>
      <xdr:row>94</xdr:row>
      <xdr:rowOff>113957</xdr:rowOff>
    </xdr:to>
    <xdr:cxnSp macro="">
      <xdr:nvCxnSpPr>
        <xdr:cNvPr id="704" name="直線コネクタ 703"/>
        <xdr:cNvCxnSpPr/>
      </xdr:nvCxnSpPr>
      <xdr:spPr>
        <a:xfrm>
          <a:off x="12814300" y="16180600"/>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7480</xdr:rowOff>
    </xdr:from>
    <xdr:to>
      <xdr:col>20</xdr:col>
      <xdr:colOff>9525</xdr:colOff>
      <xdr:row>95</xdr:row>
      <xdr:rowOff>109080</xdr:rowOff>
    </xdr:to>
    <xdr:sp macro="" textlink="">
      <xdr:nvSpPr>
        <xdr:cNvPr id="705" name="フローチャート : 判断 704"/>
        <xdr:cNvSpPr/>
      </xdr:nvSpPr>
      <xdr:spPr>
        <a:xfrm>
          <a:off x="13652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100207</xdr:rowOff>
    </xdr:from>
    <xdr:ext cx="534377" cy="259045"/>
    <xdr:sp macro="" textlink="">
      <xdr:nvSpPr>
        <xdr:cNvPr id="706" name="テキスト ボックス 705"/>
        <xdr:cNvSpPr txBox="1"/>
      </xdr:nvSpPr>
      <xdr:spPr>
        <a:xfrm>
          <a:off x="13436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3887</xdr:rowOff>
    </xdr:from>
    <xdr:to>
      <xdr:col>18</xdr:col>
      <xdr:colOff>492125</xdr:colOff>
      <xdr:row>95</xdr:row>
      <xdr:rowOff>105487</xdr:rowOff>
    </xdr:to>
    <xdr:sp macro="" textlink="">
      <xdr:nvSpPr>
        <xdr:cNvPr id="707" name="フローチャート : 判断 706"/>
        <xdr:cNvSpPr/>
      </xdr:nvSpPr>
      <xdr:spPr>
        <a:xfrm>
          <a:off x="12763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96614</xdr:rowOff>
    </xdr:from>
    <xdr:ext cx="534377" cy="259045"/>
    <xdr:sp macro="" textlink="">
      <xdr:nvSpPr>
        <xdr:cNvPr id="708" name="テキスト ボックス 707"/>
        <xdr:cNvSpPr txBox="1"/>
      </xdr:nvSpPr>
      <xdr:spPr>
        <a:xfrm>
          <a:off x="12547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9537</xdr:rowOff>
    </xdr:from>
    <xdr:to>
      <xdr:col>23</xdr:col>
      <xdr:colOff>568325</xdr:colOff>
      <xdr:row>96</xdr:row>
      <xdr:rowOff>111137</xdr:rowOff>
    </xdr:to>
    <xdr:sp macro="" textlink="">
      <xdr:nvSpPr>
        <xdr:cNvPr id="714" name="円/楕円 713"/>
        <xdr:cNvSpPr/>
      </xdr:nvSpPr>
      <xdr:spPr>
        <a:xfrm>
          <a:off x="16268700" y="164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32414</xdr:rowOff>
    </xdr:from>
    <xdr:ext cx="534377" cy="259045"/>
    <xdr:sp macro="" textlink="">
      <xdr:nvSpPr>
        <xdr:cNvPr id="715" name="公債費該当値テキスト"/>
        <xdr:cNvSpPr txBox="1"/>
      </xdr:nvSpPr>
      <xdr:spPr>
        <a:xfrm>
          <a:off x="16370300" y="163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122910</xdr:rowOff>
    </xdr:from>
    <xdr:to>
      <xdr:col>22</xdr:col>
      <xdr:colOff>415925</xdr:colOff>
      <xdr:row>96</xdr:row>
      <xdr:rowOff>53060</xdr:rowOff>
    </xdr:to>
    <xdr:sp macro="" textlink="">
      <xdr:nvSpPr>
        <xdr:cNvPr id="716" name="円/楕円 715"/>
        <xdr:cNvSpPr/>
      </xdr:nvSpPr>
      <xdr:spPr>
        <a:xfrm>
          <a:off x="15430500" y="16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44187</xdr:rowOff>
    </xdr:from>
    <xdr:ext cx="534377" cy="259045"/>
    <xdr:sp macro="" textlink="">
      <xdr:nvSpPr>
        <xdr:cNvPr id="717" name="テキスト ボックス 716"/>
        <xdr:cNvSpPr txBox="1"/>
      </xdr:nvSpPr>
      <xdr:spPr>
        <a:xfrm>
          <a:off x="15214111" y="165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129502</xdr:rowOff>
    </xdr:from>
    <xdr:to>
      <xdr:col>21</xdr:col>
      <xdr:colOff>212725</xdr:colOff>
      <xdr:row>95</xdr:row>
      <xdr:rowOff>59652</xdr:rowOff>
    </xdr:to>
    <xdr:sp macro="" textlink="">
      <xdr:nvSpPr>
        <xdr:cNvPr id="718" name="円/楕円 717"/>
        <xdr:cNvSpPr/>
      </xdr:nvSpPr>
      <xdr:spPr>
        <a:xfrm>
          <a:off x="14541500" y="162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76179</xdr:rowOff>
    </xdr:from>
    <xdr:ext cx="534377" cy="259045"/>
    <xdr:sp macro="" textlink="">
      <xdr:nvSpPr>
        <xdr:cNvPr id="719" name="テキスト ボックス 718"/>
        <xdr:cNvSpPr txBox="1"/>
      </xdr:nvSpPr>
      <xdr:spPr>
        <a:xfrm>
          <a:off x="14325111" y="160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63157</xdr:rowOff>
    </xdr:from>
    <xdr:to>
      <xdr:col>20</xdr:col>
      <xdr:colOff>9525</xdr:colOff>
      <xdr:row>94</xdr:row>
      <xdr:rowOff>164757</xdr:rowOff>
    </xdr:to>
    <xdr:sp macro="" textlink="">
      <xdr:nvSpPr>
        <xdr:cNvPr id="720" name="円/楕円 719"/>
        <xdr:cNvSpPr/>
      </xdr:nvSpPr>
      <xdr:spPr>
        <a:xfrm>
          <a:off x="13652500" y="1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9834</xdr:rowOff>
    </xdr:from>
    <xdr:ext cx="534377" cy="259045"/>
    <xdr:sp macro="" textlink="">
      <xdr:nvSpPr>
        <xdr:cNvPr id="721" name="テキスト ボックス 720"/>
        <xdr:cNvSpPr txBox="1"/>
      </xdr:nvSpPr>
      <xdr:spPr>
        <a:xfrm>
          <a:off x="13436111" y="159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13500</xdr:rowOff>
    </xdr:from>
    <xdr:to>
      <xdr:col>18</xdr:col>
      <xdr:colOff>492125</xdr:colOff>
      <xdr:row>94</xdr:row>
      <xdr:rowOff>115100</xdr:rowOff>
    </xdr:to>
    <xdr:sp macro="" textlink="">
      <xdr:nvSpPr>
        <xdr:cNvPr id="722" name="円/楕円 721"/>
        <xdr:cNvSpPr/>
      </xdr:nvSpPr>
      <xdr:spPr>
        <a:xfrm>
          <a:off x="12763500" y="161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131627</xdr:rowOff>
    </xdr:from>
    <xdr:ext cx="534377" cy="259045"/>
    <xdr:sp macro="" textlink="">
      <xdr:nvSpPr>
        <xdr:cNvPr id="723" name="テキスト ボックス 722"/>
        <xdr:cNvSpPr txBox="1"/>
      </xdr:nvSpPr>
      <xdr:spPr>
        <a:xfrm>
          <a:off x="12547111" y="159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7" name="直線コネクタ 746"/>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8"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50"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51" name="直線コネクタ 750"/>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3"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4" name="フローチャート : 判断 753"/>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163043</xdr:rowOff>
    </xdr:from>
    <xdr:to>
      <xdr:col>31</xdr:col>
      <xdr:colOff>85725</xdr:colOff>
      <xdr:row>39</xdr:row>
      <xdr:rowOff>93193</xdr:rowOff>
    </xdr:to>
    <xdr:sp macro="" textlink="">
      <xdr:nvSpPr>
        <xdr:cNvPr id="756" name="フローチャート : 判断 755"/>
        <xdr:cNvSpPr/>
      </xdr:nvSpPr>
      <xdr:spPr>
        <a:xfrm>
          <a:off x="21272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109720</xdr:rowOff>
    </xdr:from>
    <xdr:ext cx="313932" cy="259045"/>
    <xdr:sp macro="" textlink="">
      <xdr:nvSpPr>
        <xdr:cNvPr id="757" name="テキスト ボックス 756"/>
        <xdr:cNvSpPr txBox="1"/>
      </xdr:nvSpPr>
      <xdr:spPr>
        <a:xfrm>
          <a:off x="21166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161671</xdr:rowOff>
    </xdr:from>
    <xdr:to>
      <xdr:col>29</xdr:col>
      <xdr:colOff>568325</xdr:colOff>
      <xdr:row>39</xdr:row>
      <xdr:rowOff>91821</xdr:rowOff>
    </xdr:to>
    <xdr:sp macro="" textlink="">
      <xdr:nvSpPr>
        <xdr:cNvPr id="759" name="フローチャート : 判断 758"/>
        <xdr:cNvSpPr/>
      </xdr:nvSpPr>
      <xdr:spPr>
        <a:xfrm>
          <a:off x="20383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108348</xdr:rowOff>
    </xdr:from>
    <xdr:ext cx="313932" cy="259045"/>
    <xdr:sp macro="" textlink="">
      <xdr:nvSpPr>
        <xdr:cNvPr id="760" name="テキスト ボックス 759"/>
        <xdr:cNvSpPr txBox="1"/>
      </xdr:nvSpPr>
      <xdr:spPr>
        <a:xfrm>
          <a:off x="20277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141783</xdr:rowOff>
    </xdr:from>
    <xdr:to>
      <xdr:col>28</xdr:col>
      <xdr:colOff>365125</xdr:colOff>
      <xdr:row>39</xdr:row>
      <xdr:rowOff>71933</xdr:rowOff>
    </xdr:to>
    <xdr:sp macro="" textlink="">
      <xdr:nvSpPr>
        <xdr:cNvPr id="762" name="フローチャート : 判断 761"/>
        <xdr:cNvSpPr/>
      </xdr:nvSpPr>
      <xdr:spPr>
        <a:xfrm>
          <a:off x="19494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88460</xdr:rowOff>
    </xdr:from>
    <xdr:ext cx="378565" cy="259045"/>
    <xdr:sp macro="" textlink="">
      <xdr:nvSpPr>
        <xdr:cNvPr id="763" name="テキスト ボックス 762"/>
        <xdr:cNvSpPr txBox="1"/>
      </xdr:nvSpPr>
      <xdr:spPr>
        <a:xfrm>
          <a:off x="19356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162509</xdr:rowOff>
    </xdr:from>
    <xdr:to>
      <xdr:col>27</xdr:col>
      <xdr:colOff>161925</xdr:colOff>
      <xdr:row>39</xdr:row>
      <xdr:rowOff>92659</xdr:rowOff>
    </xdr:to>
    <xdr:sp macro="" textlink="">
      <xdr:nvSpPr>
        <xdr:cNvPr id="764" name="フローチャート : 判断 763"/>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109186</xdr:rowOff>
    </xdr:from>
    <xdr:ext cx="313932" cy="259045"/>
    <xdr:sp macro="" textlink="">
      <xdr:nvSpPr>
        <xdr:cNvPr id="765" name="テキスト ボックス 764"/>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72"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134,567</a:t>
          </a:r>
          <a:r>
            <a:rPr kumimoji="1" lang="ja-JP" altLang="en-US" sz="1300">
              <a:latin typeface="ＭＳ Ｐゴシック"/>
            </a:rPr>
            <a:t>円で前年度から大きく増加している。これは、地域密着型特別養護老人ホームの建設・開設に対する補助事業等が影響している。平成</a:t>
          </a:r>
          <a:r>
            <a:rPr kumimoji="1" lang="en-US" altLang="ja-JP" sz="1300">
              <a:latin typeface="ＭＳ Ｐゴシック"/>
            </a:rPr>
            <a:t>27</a:t>
          </a:r>
          <a:r>
            <a:rPr kumimoji="1" lang="ja-JP" altLang="en-US" sz="1300">
              <a:latin typeface="ＭＳ Ｐゴシック"/>
            </a:rPr>
            <a:t>年度まで継続して類似団体の平均を大きく下回っていたが、平成</a:t>
          </a:r>
          <a:r>
            <a:rPr kumimoji="1" lang="en-US" altLang="ja-JP" sz="1300">
              <a:latin typeface="ＭＳ Ｐゴシック"/>
            </a:rPr>
            <a:t>28</a:t>
          </a:r>
          <a:r>
            <a:rPr kumimoji="1" lang="ja-JP" altLang="en-US" sz="1300">
              <a:latin typeface="ＭＳ Ｐゴシック"/>
            </a:rPr>
            <a:t>年度は類似団体区分の変更もあり、平均的な値となっている。衛生費は住民一人あたり</a:t>
          </a:r>
          <a:r>
            <a:rPr kumimoji="1" lang="en-US" altLang="ja-JP" sz="1300">
              <a:latin typeface="ＭＳ Ｐゴシック"/>
            </a:rPr>
            <a:t>29,520</a:t>
          </a:r>
          <a:r>
            <a:rPr kumimoji="1" lang="ja-JP" altLang="en-US" sz="1300">
              <a:latin typeface="ＭＳ Ｐゴシック"/>
            </a:rPr>
            <a:t>円、商工費は住民一人あたり</a:t>
          </a:r>
          <a:r>
            <a:rPr kumimoji="1" lang="en-US" altLang="ja-JP" sz="1300">
              <a:latin typeface="ＭＳ Ｐゴシック"/>
            </a:rPr>
            <a:t>4,243</a:t>
          </a:r>
          <a:r>
            <a:rPr kumimoji="1" lang="ja-JP" altLang="en-US" sz="1300">
              <a:latin typeface="ＭＳ Ｐゴシック"/>
            </a:rPr>
            <a:t>円となっている。いずれも類似団体の平均を大きく下回っている。公債費は、住民一人あたり</a:t>
          </a:r>
          <a:r>
            <a:rPr kumimoji="1" lang="en-US" altLang="ja-JP" sz="1300">
              <a:latin typeface="ＭＳ Ｐゴシック"/>
            </a:rPr>
            <a:t>69,249</a:t>
          </a:r>
          <a:r>
            <a:rPr kumimoji="1" lang="ja-JP" altLang="en-US" sz="1300">
              <a:latin typeface="ＭＳ Ｐゴシック"/>
            </a:rPr>
            <a:t>円となっている。これは類似団体の平均を上回っている。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2,382</a:t>
          </a:r>
          <a:r>
            <a:rPr kumimoji="1" lang="ja-JP" altLang="en-US" sz="1400">
              <a:latin typeface="ＭＳ ゴシック" pitchFamily="49" charset="-128"/>
              <a:ea typeface="ＭＳ ゴシック" pitchFamily="49" charset="-128"/>
            </a:rPr>
            <a:t>百万円、標準財政規模比で</a:t>
          </a:r>
          <a:r>
            <a:rPr kumimoji="1" lang="en-US" altLang="ja-JP" sz="1400">
              <a:latin typeface="ＭＳ ゴシック" pitchFamily="49" charset="-128"/>
              <a:ea typeface="ＭＳ ゴシック" pitchFamily="49" charset="-128"/>
            </a:rPr>
            <a:t>46.01</a:t>
          </a:r>
          <a:r>
            <a:rPr kumimoji="1" lang="ja-JP" altLang="en-US" sz="1400">
              <a:latin typeface="ＭＳ ゴシック" pitchFamily="49" charset="-128"/>
              <a:ea typeface="ＭＳ ゴシック" pitchFamily="49" charset="-128"/>
            </a:rPr>
            <a:t>％と増加した。</a:t>
          </a:r>
        </a:p>
        <a:p>
          <a:r>
            <a:rPr kumimoji="1" lang="ja-JP" altLang="en-US" sz="1400">
              <a:latin typeface="ＭＳ ゴシック" pitchFamily="49" charset="-128"/>
              <a:ea typeface="ＭＳ ゴシック" pitchFamily="49" charset="-128"/>
            </a:rPr>
            <a:t>また、実質収支は黒字、実質単年度収支は赤字となっている。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全ての会計で黒字を維持しており、連結実質赤字比率は生じていない。今後も黒字を維持するとともに、一般会計からの法定外に係る繰出の抑制を図りながら健全経営に努めていく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実質公債費比率の分子構造については、圧倒的に元利償還金が多い。元利償還金は、毎年減少している。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将来負担比率の分子構造についても、実質公債費比率と同様に一般会計等に係る地方債と公営企業債等繰入が大きな割合を占めている。</a:t>
          </a:r>
        </a:p>
        <a:p>
          <a:r>
            <a:rPr kumimoji="1" lang="ja-JP" altLang="en-US" sz="1400">
              <a:latin typeface="ＭＳ ゴシック" pitchFamily="49" charset="-128"/>
              <a:ea typeface="ＭＳ ゴシック" pitchFamily="49" charset="-128"/>
            </a:rPr>
            <a:t>このうち、一般会計等の地方債の残高については、繰上償還の実施により、平成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億円の大台を下回っている。</a:t>
          </a:r>
        </a:p>
        <a:p>
          <a:r>
            <a:rPr kumimoji="1" lang="ja-JP" altLang="en-US" sz="1400">
              <a:latin typeface="ＭＳ ゴシック" pitchFamily="49" charset="-128"/>
              <a:ea typeface="ＭＳ ゴシック" pitchFamily="49" charset="-128"/>
            </a:rPr>
            <a:t>今後も、引き続き地方債元金償還額を下回る発行額となるよう抑制しながら地方債の残高の圧縮に努めていくこととしている。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3" sqref="AC3:AL5"/>
    </sheetView>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8582039</v>
      </c>
      <c r="BO4" s="351"/>
      <c r="BP4" s="351"/>
      <c r="BQ4" s="351"/>
      <c r="BR4" s="351"/>
      <c r="BS4" s="351"/>
      <c r="BT4" s="351"/>
      <c r="BU4" s="352"/>
      <c r="BV4" s="350">
        <v>9050703</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5.7</v>
      </c>
      <c r="CU4" s="357"/>
      <c r="CV4" s="357"/>
      <c r="CW4" s="357"/>
      <c r="CX4" s="357"/>
      <c r="CY4" s="357"/>
      <c r="CZ4" s="357"/>
      <c r="DA4" s="358"/>
      <c r="DB4" s="356">
        <v>5.8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8032174</v>
      </c>
      <c r="BO5" s="388"/>
      <c r="BP5" s="388"/>
      <c r="BQ5" s="388"/>
      <c r="BR5" s="388"/>
      <c r="BS5" s="388"/>
      <c r="BT5" s="388"/>
      <c r="BU5" s="389"/>
      <c r="BV5" s="387">
        <v>8643988</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78.400000000000006</v>
      </c>
      <c r="CU5" s="385"/>
      <c r="CV5" s="385"/>
      <c r="CW5" s="385"/>
      <c r="CX5" s="385"/>
      <c r="CY5" s="385"/>
      <c r="CZ5" s="385"/>
      <c r="DA5" s="386"/>
      <c r="DB5" s="384">
        <v>76.8</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549865</v>
      </c>
      <c r="BO6" s="388"/>
      <c r="BP6" s="388"/>
      <c r="BQ6" s="388"/>
      <c r="BR6" s="388"/>
      <c r="BS6" s="388"/>
      <c r="BT6" s="388"/>
      <c r="BU6" s="389"/>
      <c r="BV6" s="387">
        <v>406715</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83.4</v>
      </c>
      <c r="CU6" s="425"/>
      <c r="CV6" s="425"/>
      <c r="CW6" s="425"/>
      <c r="CX6" s="425"/>
      <c r="CY6" s="425"/>
      <c r="CZ6" s="425"/>
      <c r="DA6" s="426"/>
      <c r="DB6" s="424">
        <v>82.3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256409</v>
      </c>
      <c r="BO7" s="388"/>
      <c r="BP7" s="388"/>
      <c r="BQ7" s="388"/>
      <c r="BR7" s="388"/>
      <c r="BS7" s="388"/>
      <c r="BT7" s="388"/>
      <c r="BU7" s="389"/>
      <c r="BV7" s="387">
        <v>103864</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5176875</v>
      </c>
      <c r="CU7" s="388"/>
      <c r="CV7" s="388"/>
      <c r="CW7" s="388"/>
      <c r="CX7" s="388"/>
      <c r="CY7" s="388"/>
      <c r="CZ7" s="388"/>
      <c r="DA7" s="389"/>
      <c r="DB7" s="387">
        <v>5210245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293456</v>
      </c>
      <c r="BO8" s="388"/>
      <c r="BP8" s="388"/>
      <c r="BQ8" s="388"/>
      <c r="BR8" s="388"/>
      <c r="BS8" s="388"/>
      <c r="BT8" s="388"/>
      <c r="BU8" s="389"/>
      <c r="BV8" s="387">
        <v>302851</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0.55000000000000004</v>
      </c>
      <c r="CU8" s="428"/>
      <c r="CV8" s="428"/>
      <c r="CW8" s="428"/>
      <c r="CX8" s="428"/>
      <c r="CY8" s="428"/>
      <c r="CZ8" s="428"/>
      <c r="DA8" s="429"/>
      <c r="DB8" s="427">
        <v>0.56999999999999995</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15895</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-9395</v>
      </c>
      <c r="BO9" s="388"/>
      <c r="BP9" s="388"/>
      <c r="BQ9" s="388"/>
      <c r="BR9" s="388"/>
      <c r="BS9" s="388"/>
      <c r="BT9" s="388"/>
      <c r="BU9" s="389"/>
      <c r="BV9" s="387">
        <v>78427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16.899999999999999</v>
      </c>
      <c r="CU9" s="385"/>
      <c r="CV9" s="385"/>
      <c r="CW9" s="385"/>
      <c r="CX9" s="385"/>
      <c r="CY9" s="385"/>
      <c r="CZ9" s="385"/>
      <c r="DA9" s="386"/>
      <c r="DB9" s="384">
        <v>17.7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16325</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277923</v>
      </c>
      <c r="BO10" s="388"/>
      <c r="BP10" s="388"/>
      <c r="BQ10" s="388"/>
      <c r="BR10" s="388"/>
      <c r="BS10" s="388"/>
      <c r="BT10" s="388"/>
      <c r="BU10" s="389"/>
      <c r="BV10" s="387">
        <v>422337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15935</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370084</v>
      </c>
      <c r="BO12" s="388"/>
      <c r="BP12" s="388"/>
      <c r="BQ12" s="388"/>
      <c r="BR12" s="388"/>
      <c r="BS12" s="388"/>
      <c r="BT12" s="388"/>
      <c r="BU12" s="389"/>
      <c r="BV12" s="387">
        <v>300000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15774</v>
      </c>
      <c r="S13" s="469"/>
      <c r="T13" s="469"/>
      <c r="U13" s="469"/>
      <c r="V13" s="470"/>
      <c r="W13" s="403" t="s">
        <v>124</v>
      </c>
      <c r="X13" s="404"/>
      <c r="Y13" s="404"/>
      <c r="Z13" s="404"/>
      <c r="AA13" s="404"/>
      <c r="AB13" s="394"/>
      <c r="AC13" s="438">
        <v>1428</v>
      </c>
      <c r="AD13" s="439"/>
      <c r="AE13" s="439"/>
      <c r="AF13" s="439"/>
      <c r="AG13" s="478"/>
      <c r="AH13" s="438">
        <v>1442</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-101556</v>
      </c>
      <c r="BO13" s="388"/>
      <c r="BP13" s="388"/>
      <c r="BQ13" s="388"/>
      <c r="BR13" s="388"/>
      <c r="BS13" s="388"/>
      <c r="BT13" s="388"/>
      <c r="BU13" s="389"/>
      <c r="BV13" s="387">
        <v>200764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16</v>
      </c>
      <c r="CU13" s="385"/>
      <c r="CV13" s="385"/>
      <c r="CW13" s="385"/>
      <c r="CX13" s="385"/>
      <c r="CY13" s="385"/>
      <c r="CZ13" s="385"/>
      <c r="DA13" s="386"/>
      <c r="DB13" s="384">
        <v>16.600000000000001</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16021</v>
      </c>
      <c r="S14" s="469"/>
      <c r="T14" s="469"/>
      <c r="U14" s="469"/>
      <c r="V14" s="470"/>
      <c r="W14" s="377"/>
      <c r="X14" s="378"/>
      <c r="Y14" s="378"/>
      <c r="Z14" s="378"/>
      <c r="AA14" s="378"/>
      <c r="AB14" s="367"/>
      <c r="AC14" s="471">
        <v>17.3</v>
      </c>
      <c r="AD14" s="472"/>
      <c r="AE14" s="472"/>
      <c r="AF14" s="472"/>
      <c r="AG14" s="473"/>
      <c r="AH14" s="471">
        <v>17.899999999999999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30.9</v>
      </c>
      <c r="CU14" s="483"/>
      <c r="CV14" s="483"/>
      <c r="CW14" s="483"/>
      <c r="CX14" s="483"/>
      <c r="CY14" s="483"/>
      <c r="CZ14" s="483"/>
      <c r="DA14" s="484"/>
      <c r="DB14" s="482">
        <v>42.6</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15879</v>
      </c>
      <c r="S15" s="469"/>
      <c r="T15" s="469"/>
      <c r="U15" s="469"/>
      <c r="V15" s="470"/>
      <c r="W15" s="403" t="s">
        <v>130</v>
      </c>
      <c r="X15" s="404"/>
      <c r="Y15" s="404"/>
      <c r="Z15" s="404"/>
      <c r="AA15" s="404"/>
      <c r="AB15" s="394"/>
      <c r="AC15" s="438">
        <v>2837</v>
      </c>
      <c r="AD15" s="439"/>
      <c r="AE15" s="439"/>
      <c r="AF15" s="439"/>
      <c r="AG15" s="478"/>
      <c r="AH15" s="438">
        <v>2828</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2451162</v>
      </c>
      <c r="BO15" s="351"/>
      <c r="BP15" s="351"/>
      <c r="BQ15" s="351"/>
      <c r="BR15" s="351"/>
      <c r="BS15" s="351"/>
      <c r="BT15" s="351"/>
      <c r="BU15" s="352"/>
      <c r="BV15" s="350">
        <v>2232990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34.4</v>
      </c>
      <c r="AD16" s="472"/>
      <c r="AE16" s="472"/>
      <c r="AF16" s="472"/>
      <c r="AG16" s="473"/>
      <c r="AH16" s="471">
        <v>35</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4182804</v>
      </c>
      <c r="BO16" s="388"/>
      <c r="BP16" s="388"/>
      <c r="BQ16" s="388"/>
      <c r="BR16" s="388"/>
      <c r="BS16" s="388"/>
      <c r="BT16" s="388"/>
      <c r="BU16" s="389"/>
      <c r="BV16" s="387">
        <v>4155759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3986</v>
      </c>
      <c r="AD17" s="439"/>
      <c r="AE17" s="439"/>
      <c r="AF17" s="439"/>
      <c r="AG17" s="478"/>
      <c r="AH17" s="438">
        <v>3801</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3127534</v>
      </c>
      <c r="BO17" s="388"/>
      <c r="BP17" s="388"/>
      <c r="BQ17" s="388"/>
      <c r="BR17" s="388"/>
      <c r="BS17" s="388"/>
      <c r="BT17" s="388"/>
      <c r="BU17" s="389"/>
      <c r="BV17" s="387">
        <v>2833654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179.76</v>
      </c>
      <c r="M18" s="500"/>
      <c r="N18" s="500"/>
      <c r="O18" s="500"/>
      <c r="P18" s="500"/>
      <c r="Q18" s="500"/>
      <c r="R18" s="501"/>
      <c r="S18" s="501"/>
      <c r="T18" s="501"/>
      <c r="U18" s="501"/>
      <c r="V18" s="502"/>
      <c r="W18" s="405"/>
      <c r="X18" s="406"/>
      <c r="Y18" s="406"/>
      <c r="Z18" s="406"/>
      <c r="AA18" s="406"/>
      <c r="AB18" s="397"/>
      <c r="AC18" s="503">
        <v>48.3</v>
      </c>
      <c r="AD18" s="504"/>
      <c r="AE18" s="504"/>
      <c r="AF18" s="504"/>
      <c r="AG18" s="505"/>
      <c r="AH18" s="503">
        <v>47.1</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4226355</v>
      </c>
      <c r="BO18" s="388"/>
      <c r="BP18" s="388"/>
      <c r="BQ18" s="388"/>
      <c r="BR18" s="388"/>
      <c r="BS18" s="388"/>
      <c r="BT18" s="388"/>
      <c r="BU18" s="389"/>
      <c r="BV18" s="387">
        <v>4263310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88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6544457</v>
      </c>
      <c r="BO19" s="388"/>
      <c r="BP19" s="388"/>
      <c r="BQ19" s="388"/>
      <c r="BR19" s="388"/>
      <c r="BS19" s="388"/>
      <c r="BT19" s="388"/>
      <c r="BU19" s="389"/>
      <c r="BV19" s="387">
        <v>6668602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5556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3" t="s">
        <v>150</v>
      </c>
      <c r="AI22" s="404"/>
      <c r="AJ22" s="404"/>
      <c r="AK22" s="404"/>
      <c r="AL22" s="394"/>
      <c r="AM22" s="543" t="s">
        <v>151</v>
      </c>
      <c r="AN22" s="544"/>
      <c r="AO22" s="544"/>
      <c r="AP22" s="544"/>
      <c r="AQ22" s="544"/>
      <c r="AR22" s="545"/>
      <c r="AS22" s="526" t="s">
        <v>148</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152</v>
      </c>
      <c r="AZ23" s="348"/>
      <c r="BA23" s="348"/>
      <c r="BB23" s="348"/>
      <c r="BC23" s="348"/>
      <c r="BD23" s="348"/>
      <c r="BE23" s="348"/>
      <c r="BF23" s="348"/>
      <c r="BG23" s="348"/>
      <c r="BH23" s="348"/>
      <c r="BI23" s="348"/>
      <c r="BJ23" s="348"/>
      <c r="BK23" s="348"/>
      <c r="BL23" s="348"/>
      <c r="BM23" s="349"/>
      <c r="BN23" s="387">
        <v>8178523</v>
      </c>
      <c r="BO23" s="388"/>
      <c r="BP23" s="388"/>
      <c r="BQ23" s="388"/>
      <c r="BR23" s="388"/>
      <c r="BS23" s="388"/>
      <c r="BT23" s="388"/>
      <c r="BU23" s="389"/>
      <c r="BV23" s="387">
        <v>8708333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7440</v>
      </c>
      <c r="R24" s="439"/>
      <c r="S24" s="439"/>
      <c r="T24" s="439"/>
      <c r="U24" s="439"/>
      <c r="V24" s="478"/>
      <c r="W24" s="533"/>
      <c r="X24" s="521"/>
      <c r="Y24" s="522"/>
      <c r="Z24" s="437" t="s">
        <v>154</v>
      </c>
      <c r="AA24" s="417"/>
      <c r="AB24" s="417"/>
      <c r="AC24" s="417"/>
      <c r="AD24" s="417"/>
      <c r="AE24" s="417"/>
      <c r="AF24" s="417"/>
      <c r="AG24" s="418"/>
      <c r="AH24" s="438">
        <v>127</v>
      </c>
      <c r="AI24" s="439"/>
      <c r="AJ24" s="439"/>
      <c r="AK24" s="439"/>
      <c r="AL24" s="478"/>
      <c r="AM24" s="438">
        <v>370586</v>
      </c>
      <c r="AN24" s="439"/>
      <c r="AO24" s="439"/>
      <c r="AP24" s="439"/>
      <c r="AQ24" s="439"/>
      <c r="AR24" s="478"/>
      <c r="AS24" s="438">
        <v>2918</v>
      </c>
      <c r="AT24" s="439"/>
      <c r="AU24" s="439"/>
      <c r="AV24" s="439"/>
      <c r="AW24" s="439"/>
      <c r="AX24" s="440"/>
      <c r="AY24" s="551" t="s">
        <v>155</v>
      </c>
      <c r="AZ24" s="552"/>
      <c r="BA24" s="552"/>
      <c r="BB24" s="552"/>
      <c r="BC24" s="552"/>
      <c r="BD24" s="552"/>
      <c r="BE24" s="552"/>
      <c r="BF24" s="552"/>
      <c r="BG24" s="552"/>
      <c r="BH24" s="552"/>
      <c r="BI24" s="552"/>
      <c r="BJ24" s="552"/>
      <c r="BK24" s="552"/>
      <c r="BL24" s="552"/>
      <c r="BM24" s="553"/>
      <c r="BN24" s="387">
        <v>7120835</v>
      </c>
      <c r="BO24" s="388"/>
      <c r="BP24" s="388"/>
      <c r="BQ24" s="388"/>
      <c r="BR24" s="388"/>
      <c r="BS24" s="388"/>
      <c r="BT24" s="388"/>
      <c r="BU24" s="389"/>
      <c r="BV24" s="387">
        <v>7398271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5900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426330</v>
      </c>
      <c r="BO25" s="351"/>
      <c r="BP25" s="351"/>
      <c r="BQ25" s="351"/>
      <c r="BR25" s="351"/>
      <c r="BS25" s="351"/>
      <c r="BT25" s="351"/>
      <c r="BU25" s="352"/>
      <c r="BV25" s="350">
        <v>352526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5530</v>
      </c>
      <c r="R26" s="439"/>
      <c r="S26" s="439"/>
      <c r="T26" s="439"/>
      <c r="U26" s="439"/>
      <c r="V26" s="478"/>
      <c r="W26" s="533"/>
      <c r="X26" s="521"/>
      <c r="Y26" s="522"/>
      <c r="Z26" s="437" t="s">
        <v>160</v>
      </c>
      <c r="AA26" s="557"/>
      <c r="AB26" s="557"/>
      <c r="AC26" s="557"/>
      <c r="AD26" s="557"/>
      <c r="AE26" s="557"/>
      <c r="AF26" s="557"/>
      <c r="AG26" s="558"/>
      <c r="AH26" s="438">
        <v>5</v>
      </c>
      <c r="AI26" s="439"/>
      <c r="AJ26" s="439"/>
      <c r="AK26" s="439"/>
      <c r="AL26" s="478"/>
      <c r="AM26" s="438">
        <v>15455</v>
      </c>
      <c r="AN26" s="439"/>
      <c r="AO26" s="439"/>
      <c r="AP26" s="439"/>
      <c r="AQ26" s="439"/>
      <c r="AR26" s="478"/>
      <c r="AS26" s="438">
        <v>3091</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2830</v>
      </c>
      <c r="R27" s="439"/>
      <c r="S27" s="439"/>
      <c r="T27" s="439"/>
      <c r="U27" s="439"/>
      <c r="V27" s="478"/>
      <c r="W27" s="533"/>
      <c r="X27" s="521"/>
      <c r="Y27" s="522"/>
      <c r="Z27" s="437" t="s">
        <v>163</v>
      </c>
      <c r="AA27" s="417"/>
      <c r="AB27" s="417"/>
      <c r="AC27" s="417"/>
      <c r="AD27" s="417"/>
      <c r="AE27" s="417"/>
      <c r="AF27" s="417"/>
      <c r="AG27" s="418"/>
      <c r="AH27" s="438">
        <v>14</v>
      </c>
      <c r="AI27" s="439"/>
      <c r="AJ27" s="439"/>
      <c r="AK27" s="439"/>
      <c r="AL27" s="478"/>
      <c r="AM27" s="438">
        <v>43106</v>
      </c>
      <c r="AN27" s="439"/>
      <c r="AO27" s="439"/>
      <c r="AP27" s="439"/>
      <c r="AQ27" s="439"/>
      <c r="AR27" s="478"/>
      <c r="AS27" s="438">
        <v>3079</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4" t="s">
        <v>122</v>
      </c>
      <c r="BO27" s="555"/>
      <c r="BP27" s="555"/>
      <c r="BQ27" s="555"/>
      <c r="BR27" s="555"/>
      <c r="BS27" s="555"/>
      <c r="BT27" s="555"/>
      <c r="BU27" s="556"/>
      <c r="BV27" s="554" t="s">
        <v>122</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2290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2381808</v>
      </c>
      <c r="BO28" s="351"/>
      <c r="BP28" s="351"/>
      <c r="BQ28" s="351"/>
      <c r="BR28" s="351"/>
      <c r="BS28" s="351"/>
      <c r="BT28" s="351"/>
      <c r="BU28" s="352"/>
      <c r="BV28" s="350">
        <v>2313969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14</v>
      </c>
      <c r="M29" s="439"/>
      <c r="N29" s="439"/>
      <c r="O29" s="439"/>
      <c r="P29" s="478"/>
      <c r="Q29" s="438">
        <v>2120</v>
      </c>
      <c r="R29" s="439"/>
      <c r="S29" s="439"/>
      <c r="T29" s="439"/>
      <c r="U29" s="439"/>
      <c r="V29" s="478"/>
      <c r="W29" s="534"/>
      <c r="X29" s="535"/>
      <c r="Y29" s="536"/>
      <c r="Z29" s="437" t="s">
        <v>170</v>
      </c>
      <c r="AA29" s="417"/>
      <c r="AB29" s="417"/>
      <c r="AC29" s="417"/>
      <c r="AD29" s="417"/>
      <c r="AE29" s="417"/>
      <c r="AF29" s="417"/>
      <c r="AG29" s="418"/>
      <c r="AH29" s="438">
        <v>141</v>
      </c>
      <c r="AI29" s="439"/>
      <c r="AJ29" s="439"/>
      <c r="AK29" s="439"/>
      <c r="AL29" s="478"/>
      <c r="AM29" s="438">
        <v>413692</v>
      </c>
      <c r="AN29" s="439"/>
      <c r="AO29" s="439"/>
      <c r="AP29" s="439"/>
      <c r="AQ29" s="439"/>
      <c r="AR29" s="478"/>
      <c r="AS29" s="438">
        <v>2934</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277167</v>
      </c>
      <c r="BO29" s="388"/>
      <c r="BP29" s="388"/>
      <c r="BQ29" s="388"/>
      <c r="BR29" s="388"/>
      <c r="BS29" s="388"/>
      <c r="BT29" s="388"/>
      <c r="BU29" s="389"/>
      <c r="BV29" s="387">
        <v>230487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94</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173</v>
      </c>
      <c r="BD30" s="552"/>
      <c r="BE30" s="552"/>
      <c r="BF30" s="552"/>
      <c r="BG30" s="552"/>
      <c r="BH30" s="552"/>
      <c r="BI30" s="552"/>
      <c r="BJ30" s="552"/>
      <c r="BK30" s="552"/>
      <c r="BL30" s="552"/>
      <c r="BM30" s="553"/>
      <c r="BN30" s="554">
        <v>770058</v>
      </c>
      <c r="BO30" s="555"/>
      <c r="BP30" s="555"/>
      <c r="BQ30" s="555"/>
      <c r="BR30" s="555"/>
      <c r="BS30" s="555"/>
      <c r="BT30" s="555"/>
      <c r="BU30" s="556"/>
      <c r="BV30" s="554">
        <v>638774</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9</v>
      </c>
      <c r="AN34" s="568"/>
      <c r="AO34" s="569" t="str">
        <f>IF('各会計、関係団体の財政状況及び健全化判断比率'!B35="","",'各会計、関係団体の財政状況及び健全化判断比率'!B35)</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IF('各会計、関係団体の財政状況及び健全化判断比率'!B36="","",'各会計、関係団体の財政状況及び健全化判断比率'!B36)</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奥州金ケ崎行政事務組合（一般会計）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金ケ崎福祉フロンティア</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訪問看護ステーション事業特別会計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IF('各会計、関係団体の財政状況及び健全化判断比率'!B37="","",'各会計、関係団体の財政状況及び健全化判断比率'!B37)</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奥州金ケ崎行政事務組合（水道用水供給事業会計）</v>
      </c>
      <c r="BZ35" s="569"/>
      <c r="CA35" s="569"/>
      <c r="CB35" s="569"/>
      <c r="CC35" s="569"/>
      <c r="CD35" s="569"/>
      <c r="CE35" s="569"/>
      <c r="CF35" s="569"/>
      <c r="CG35" s="569"/>
      <c r="CH35" s="569"/>
      <c r="CI35" s="569"/>
      <c r="CJ35" s="569"/>
      <c r="CK35" s="569"/>
      <c r="CL35" s="569"/>
      <c r="CM35" s="569"/>
      <c r="CN35" s="167"/>
      <c r="CO35" s="568">
        <f t="shared" ref="CO35:CO43" si="3">IF(CQ35="","",CO34+1)</f>
        <v>16</v>
      </c>
      <c r="CP35" s="568"/>
      <c r="CQ35" s="569" t="str">
        <f>IF('各会計、関係団体の財政状況及び健全化判断比率'!BS8="","",'各会計、関係団体の財政状況及び健全化判断比率'!BS8)</f>
        <v>金ケ崎町産業開発公社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介護保険特別会計（介護保険事業勘定）</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IF('各会計、関係団体の財政状況及び健全化判断比率'!B38="","",'各会計、関係団体の財政状況及び健全化判断比率'!B38)</f>
        <v>浄化槽事業特別会計</v>
      </c>
      <c r="BH36" s="569"/>
      <c r="BI36" s="569"/>
      <c r="BJ36" s="569"/>
      <c r="BK36" s="569"/>
      <c r="BL36" s="569"/>
      <c r="BM36" s="569"/>
      <c r="BN36" s="569"/>
      <c r="BO36" s="569"/>
      <c r="BP36" s="569"/>
      <c r="BQ36" s="569"/>
      <c r="BR36" s="569"/>
      <c r="BS36" s="569"/>
      <c r="BT36" s="569"/>
      <c r="BU36" s="569"/>
      <c r="BV36" s="167"/>
      <c r="BW36" s="568" t="str">
        <f t="shared" si="2"/>
        <v/>
      </c>
      <c r="BX36" s="568"/>
      <c r="BY36" s="569" t="str">
        <f>IF('各会計、関係団体の財政状況及び健全化判断比率'!B70="","",'各会計、関係団体の財政状況及び健全化判断比率'!B70)</f>
        <v/>
      </c>
      <c r="BZ36" s="569"/>
      <c r="CA36" s="569"/>
      <c r="CB36" s="569"/>
      <c r="CC36" s="569"/>
      <c r="CD36" s="569"/>
      <c r="CE36" s="569"/>
      <c r="CF36" s="569"/>
      <c r="CG36" s="569"/>
      <c r="CH36" s="569"/>
      <c r="CI36" s="569"/>
      <c r="CJ36" s="569"/>
      <c r="CK36" s="569"/>
      <c r="CL36" s="569"/>
      <c r="CM36" s="569"/>
      <c r="CN36" s="167"/>
      <c r="CO36" s="568">
        <f t="shared" si="3"/>
        <v>17</v>
      </c>
      <c r="CP36" s="568"/>
      <c r="CQ36" s="569" t="str">
        <f>IF('各会計、関係団体の財政状況及び健全化判断比率'!BS9="","",'各会計、関係団体の財政状況及び健全化判断比率'!BS9)</f>
        <v>オーガニック金ケ崎</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介護保険特別会計（介護サービス事業勘定）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f t="shared" si="3"/>
        <v>18</v>
      </c>
      <c r="CP37" s="568"/>
      <c r="CQ37" s="569" t="str">
        <f>IF('各会計、関係団体の財政状況及び健全化判断比率'!BS10="","",'各会計、関係団体の財政状況及び健全化判断比率'!BS10)</f>
        <v>金ケ崎町生涯スポーツ事業団</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6</v>
      </c>
      <c r="V38" s="568"/>
      <c r="W38" s="569" t="str">
        <f>IF('各会計、関係団体の財政状況及び健全化判断比率'!B32="","",'各会計、関係団体の財政状況及び健全化判断比率'!B32)</f>
        <v>国民健康保険診療施設特別会計（医科勘定）</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f t="shared" si="4"/>
        <v>7</v>
      </c>
      <c r="V39" s="568"/>
      <c r="W39" s="569" t="str">
        <f>IF('各会計、関係団体の財政状況及び健全化判断比率'!B33="","",'各会計、関係団体の財政状況及び健全化判断比率'!B33)</f>
        <v>国民健康保険診療施設特別会計（歯科勘定）</v>
      </c>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f t="shared" si="4"/>
        <v>8</v>
      </c>
      <c r="V40" s="568"/>
      <c r="W40" s="569" t="str">
        <f>IF('各会計、関係団体の財政状況及び健全化判断比率'!B34="","",'各会計、関係団体の財政状況及び健全化判断比率'!B34)</f>
        <v>後期高齢者医療特別会計</v>
      </c>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2835326</v>
      </c>
      <c r="S5" s="585"/>
      <c r="T5" s="585"/>
      <c r="U5" s="585"/>
      <c r="V5" s="585"/>
      <c r="W5" s="585"/>
      <c r="X5" s="585"/>
      <c r="Y5" s="586"/>
      <c r="Z5" s="587">
        <v>33</v>
      </c>
      <c r="AA5" s="587"/>
      <c r="AB5" s="587"/>
      <c r="AC5" s="587"/>
      <c r="AD5" s="588">
        <v>2835326</v>
      </c>
      <c r="AE5" s="588"/>
      <c r="AF5" s="588"/>
      <c r="AG5" s="588"/>
      <c r="AH5" s="588"/>
      <c r="AI5" s="588"/>
      <c r="AJ5" s="588"/>
      <c r="AK5" s="588"/>
      <c r="AL5" s="589">
        <v>55.9</v>
      </c>
      <c r="AM5" s="590"/>
      <c r="AN5" s="590"/>
      <c r="AO5" s="591"/>
      <c r="AP5" s="581" t="s">
        <v>209</v>
      </c>
      <c r="AQ5" s="582"/>
      <c r="AR5" s="582"/>
      <c r="AS5" s="582"/>
      <c r="AT5" s="582"/>
      <c r="AU5" s="582"/>
      <c r="AV5" s="582"/>
      <c r="AW5" s="582"/>
      <c r="AX5" s="582"/>
      <c r="AY5" s="582"/>
      <c r="AZ5" s="582"/>
      <c r="BA5" s="582"/>
      <c r="BB5" s="582"/>
      <c r="BC5" s="582"/>
      <c r="BD5" s="582"/>
      <c r="BE5" s="582"/>
      <c r="BF5" s="583"/>
      <c r="BG5" s="595">
        <v>2818203</v>
      </c>
      <c r="BH5" s="596"/>
      <c r="BI5" s="596"/>
      <c r="BJ5" s="596"/>
      <c r="BK5" s="596"/>
      <c r="BL5" s="596"/>
      <c r="BM5" s="596"/>
      <c r="BN5" s="597"/>
      <c r="BO5" s="598">
        <v>99.4</v>
      </c>
      <c r="BP5" s="598"/>
      <c r="BQ5" s="598"/>
      <c r="BR5" s="598"/>
      <c r="BS5" s="599">
        <v>149946</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148906</v>
      </c>
      <c r="S6" s="596"/>
      <c r="T6" s="596"/>
      <c r="U6" s="596"/>
      <c r="V6" s="596"/>
      <c r="W6" s="596"/>
      <c r="X6" s="596"/>
      <c r="Y6" s="597"/>
      <c r="Z6" s="598">
        <v>1.7</v>
      </c>
      <c r="AA6" s="598"/>
      <c r="AB6" s="598"/>
      <c r="AC6" s="598"/>
      <c r="AD6" s="599">
        <v>148906</v>
      </c>
      <c r="AE6" s="599"/>
      <c r="AF6" s="599"/>
      <c r="AG6" s="599"/>
      <c r="AH6" s="599"/>
      <c r="AI6" s="599"/>
      <c r="AJ6" s="599"/>
      <c r="AK6" s="599"/>
      <c r="AL6" s="600">
        <v>2.9</v>
      </c>
      <c r="AM6" s="601"/>
      <c r="AN6" s="601"/>
      <c r="AO6" s="602"/>
      <c r="AP6" s="592" t="s">
        <v>214</v>
      </c>
      <c r="AQ6" s="593"/>
      <c r="AR6" s="593"/>
      <c r="AS6" s="593"/>
      <c r="AT6" s="593"/>
      <c r="AU6" s="593"/>
      <c r="AV6" s="593"/>
      <c r="AW6" s="593"/>
      <c r="AX6" s="593"/>
      <c r="AY6" s="593"/>
      <c r="AZ6" s="593"/>
      <c r="BA6" s="593"/>
      <c r="BB6" s="593"/>
      <c r="BC6" s="593"/>
      <c r="BD6" s="593"/>
      <c r="BE6" s="593"/>
      <c r="BF6" s="594"/>
      <c r="BG6" s="595">
        <v>2818203</v>
      </c>
      <c r="BH6" s="596"/>
      <c r="BI6" s="596"/>
      <c r="BJ6" s="596"/>
      <c r="BK6" s="596"/>
      <c r="BL6" s="596"/>
      <c r="BM6" s="596"/>
      <c r="BN6" s="597"/>
      <c r="BO6" s="598">
        <v>99.4</v>
      </c>
      <c r="BP6" s="598"/>
      <c r="BQ6" s="598"/>
      <c r="BR6" s="598"/>
      <c r="BS6" s="599">
        <v>149946</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97935</v>
      </c>
      <c r="CS6" s="596"/>
      <c r="CT6" s="596"/>
      <c r="CU6" s="596"/>
      <c r="CV6" s="596"/>
      <c r="CW6" s="596"/>
      <c r="CX6" s="596"/>
      <c r="CY6" s="597"/>
      <c r="CZ6" s="598">
        <v>1.2</v>
      </c>
      <c r="DA6" s="598"/>
      <c r="DB6" s="598"/>
      <c r="DC6" s="598"/>
      <c r="DD6" s="604" t="s">
        <v>216</v>
      </c>
      <c r="DE6" s="596"/>
      <c r="DF6" s="596"/>
      <c r="DG6" s="596"/>
      <c r="DH6" s="596"/>
      <c r="DI6" s="596"/>
      <c r="DJ6" s="596"/>
      <c r="DK6" s="596"/>
      <c r="DL6" s="596"/>
      <c r="DM6" s="596"/>
      <c r="DN6" s="596"/>
      <c r="DO6" s="596"/>
      <c r="DP6" s="597"/>
      <c r="DQ6" s="604">
        <v>97924</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1079</v>
      </c>
      <c r="S7" s="596"/>
      <c r="T7" s="596"/>
      <c r="U7" s="596"/>
      <c r="V7" s="596"/>
      <c r="W7" s="596"/>
      <c r="X7" s="596"/>
      <c r="Y7" s="597"/>
      <c r="Z7" s="598">
        <v>0</v>
      </c>
      <c r="AA7" s="598"/>
      <c r="AB7" s="598"/>
      <c r="AC7" s="598"/>
      <c r="AD7" s="599">
        <v>1079</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1061404</v>
      </c>
      <c r="BH7" s="596"/>
      <c r="BI7" s="596"/>
      <c r="BJ7" s="596"/>
      <c r="BK7" s="596"/>
      <c r="BL7" s="596"/>
      <c r="BM7" s="596"/>
      <c r="BN7" s="597"/>
      <c r="BO7" s="598">
        <v>37.4</v>
      </c>
      <c r="BP7" s="598"/>
      <c r="BQ7" s="598"/>
      <c r="BR7" s="598"/>
      <c r="BS7" s="599">
        <v>44181</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1351801</v>
      </c>
      <c r="CS7" s="596"/>
      <c r="CT7" s="596"/>
      <c r="CU7" s="596"/>
      <c r="CV7" s="596"/>
      <c r="CW7" s="596"/>
      <c r="CX7" s="596"/>
      <c r="CY7" s="597"/>
      <c r="CZ7" s="598">
        <v>16.8</v>
      </c>
      <c r="DA7" s="598"/>
      <c r="DB7" s="598"/>
      <c r="DC7" s="598"/>
      <c r="DD7" s="604">
        <v>7360</v>
      </c>
      <c r="DE7" s="596"/>
      <c r="DF7" s="596"/>
      <c r="DG7" s="596"/>
      <c r="DH7" s="596"/>
      <c r="DI7" s="596"/>
      <c r="DJ7" s="596"/>
      <c r="DK7" s="596"/>
      <c r="DL7" s="596"/>
      <c r="DM7" s="596"/>
      <c r="DN7" s="596"/>
      <c r="DO7" s="596"/>
      <c r="DP7" s="597"/>
      <c r="DQ7" s="604">
        <v>1245538</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2687</v>
      </c>
      <c r="S8" s="596"/>
      <c r="T8" s="596"/>
      <c r="U8" s="596"/>
      <c r="V8" s="596"/>
      <c r="W8" s="596"/>
      <c r="X8" s="596"/>
      <c r="Y8" s="597"/>
      <c r="Z8" s="598">
        <v>0</v>
      </c>
      <c r="AA8" s="598"/>
      <c r="AB8" s="598"/>
      <c r="AC8" s="598"/>
      <c r="AD8" s="599">
        <v>2687</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28450</v>
      </c>
      <c r="BH8" s="596"/>
      <c r="BI8" s="596"/>
      <c r="BJ8" s="596"/>
      <c r="BK8" s="596"/>
      <c r="BL8" s="596"/>
      <c r="BM8" s="596"/>
      <c r="BN8" s="597"/>
      <c r="BO8" s="598">
        <v>1</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2144322</v>
      </c>
      <c r="CS8" s="596"/>
      <c r="CT8" s="596"/>
      <c r="CU8" s="596"/>
      <c r="CV8" s="596"/>
      <c r="CW8" s="596"/>
      <c r="CX8" s="596"/>
      <c r="CY8" s="597"/>
      <c r="CZ8" s="598">
        <v>26.7</v>
      </c>
      <c r="DA8" s="598"/>
      <c r="DB8" s="598"/>
      <c r="DC8" s="598"/>
      <c r="DD8" s="604">
        <v>42015</v>
      </c>
      <c r="DE8" s="596"/>
      <c r="DF8" s="596"/>
      <c r="DG8" s="596"/>
      <c r="DH8" s="596"/>
      <c r="DI8" s="596"/>
      <c r="DJ8" s="596"/>
      <c r="DK8" s="596"/>
      <c r="DL8" s="596"/>
      <c r="DM8" s="596"/>
      <c r="DN8" s="596"/>
      <c r="DO8" s="596"/>
      <c r="DP8" s="597"/>
      <c r="DQ8" s="604">
        <v>995156</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1504</v>
      </c>
      <c r="S9" s="596"/>
      <c r="T9" s="596"/>
      <c r="U9" s="596"/>
      <c r="V9" s="596"/>
      <c r="W9" s="596"/>
      <c r="X9" s="596"/>
      <c r="Y9" s="597"/>
      <c r="Z9" s="598">
        <v>0</v>
      </c>
      <c r="AA9" s="598"/>
      <c r="AB9" s="598"/>
      <c r="AC9" s="598"/>
      <c r="AD9" s="599">
        <v>1504</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569251</v>
      </c>
      <c r="BH9" s="596"/>
      <c r="BI9" s="596"/>
      <c r="BJ9" s="596"/>
      <c r="BK9" s="596"/>
      <c r="BL9" s="596"/>
      <c r="BM9" s="596"/>
      <c r="BN9" s="597"/>
      <c r="BO9" s="598">
        <v>20.100000000000001</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470402</v>
      </c>
      <c r="CS9" s="596"/>
      <c r="CT9" s="596"/>
      <c r="CU9" s="596"/>
      <c r="CV9" s="596"/>
      <c r="CW9" s="596"/>
      <c r="CX9" s="596"/>
      <c r="CY9" s="597"/>
      <c r="CZ9" s="598">
        <v>5.9</v>
      </c>
      <c r="DA9" s="598"/>
      <c r="DB9" s="598"/>
      <c r="DC9" s="598"/>
      <c r="DD9" s="604">
        <v>18665</v>
      </c>
      <c r="DE9" s="596"/>
      <c r="DF9" s="596"/>
      <c r="DG9" s="596"/>
      <c r="DH9" s="596"/>
      <c r="DI9" s="596"/>
      <c r="DJ9" s="596"/>
      <c r="DK9" s="596"/>
      <c r="DL9" s="596"/>
      <c r="DM9" s="596"/>
      <c r="DN9" s="596"/>
      <c r="DO9" s="596"/>
      <c r="DP9" s="597"/>
      <c r="DQ9" s="604">
        <v>438395</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306359</v>
      </c>
      <c r="S10" s="596"/>
      <c r="T10" s="596"/>
      <c r="U10" s="596"/>
      <c r="V10" s="596"/>
      <c r="W10" s="596"/>
      <c r="X10" s="596"/>
      <c r="Y10" s="597"/>
      <c r="Z10" s="598">
        <v>3.6</v>
      </c>
      <c r="AA10" s="598"/>
      <c r="AB10" s="598"/>
      <c r="AC10" s="598"/>
      <c r="AD10" s="599">
        <v>306359</v>
      </c>
      <c r="AE10" s="599"/>
      <c r="AF10" s="599"/>
      <c r="AG10" s="599"/>
      <c r="AH10" s="599"/>
      <c r="AI10" s="599"/>
      <c r="AJ10" s="599"/>
      <c r="AK10" s="599"/>
      <c r="AL10" s="600">
        <v>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62443</v>
      </c>
      <c r="BH10" s="596"/>
      <c r="BI10" s="596"/>
      <c r="BJ10" s="596"/>
      <c r="BK10" s="596"/>
      <c r="BL10" s="596"/>
      <c r="BM10" s="596"/>
      <c r="BN10" s="597"/>
      <c r="BO10" s="598">
        <v>2.2000000000000002</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1221</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1221</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18524</v>
      </c>
      <c r="S11" s="596"/>
      <c r="T11" s="596"/>
      <c r="U11" s="596"/>
      <c r="V11" s="596"/>
      <c r="W11" s="596"/>
      <c r="X11" s="596"/>
      <c r="Y11" s="597"/>
      <c r="Z11" s="598">
        <v>0.2</v>
      </c>
      <c r="AA11" s="598"/>
      <c r="AB11" s="598"/>
      <c r="AC11" s="598"/>
      <c r="AD11" s="599">
        <v>18524</v>
      </c>
      <c r="AE11" s="599"/>
      <c r="AF11" s="599"/>
      <c r="AG11" s="599"/>
      <c r="AH11" s="599"/>
      <c r="AI11" s="599"/>
      <c r="AJ11" s="599"/>
      <c r="AK11" s="599"/>
      <c r="AL11" s="600">
        <v>0.4</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401260</v>
      </c>
      <c r="BH11" s="596"/>
      <c r="BI11" s="596"/>
      <c r="BJ11" s="596"/>
      <c r="BK11" s="596"/>
      <c r="BL11" s="596"/>
      <c r="BM11" s="596"/>
      <c r="BN11" s="597"/>
      <c r="BO11" s="598">
        <v>14.2</v>
      </c>
      <c r="BP11" s="598"/>
      <c r="BQ11" s="598"/>
      <c r="BR11" s="598"/>
      <c r="BS11" s="604">
        <v>44181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626526</v>
      </c>
      <c r="CS11" s="596"/>
      <c r="CT11" s="596"/>
      <c r="CU11" s="596"/>
      <c r="CV11" s="596"/>
      <c r="CW11" s="596"/>
      <c r="CX11" s="596"/>
      <c r="CY11" s="597"/>
      <c r="CZ11" s="598">
        <v>7.8</v>
      </c>
      <c r="DA11" s="598"/>
      <c r="DB11" s="598"/>
      <c r="DC11" s="598"/>
      <c r="DD11" s="604">
        <v>36995</v>
      </c>
      <c r="DE11" s="596"/>
      <c r="DF11" s="596"/>
      <c r="DG11" s="596"/>
      <c r="DH11" s="596"/>
      <c r="DI11" s="596"/>
      <c r="DJ11" s="596"/>
      <c r="DK11" s="596"/>
      <c r="DL11" s="596"/>
      <c r="DM11" s="596"/>
      <c r="DN11" s="596"/>
      <c r="DO11" s="596"/>
      <c r="DP11" s="597"/>
      <c r="DQ11" s="604">
        <v>371317</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1594189</v>
      </c>
      <c r="BH12" s="596"/>
      <c r="BI12" s="596"/>
      <c r="BJ12" s="596"/>
      <c r="BK12" s="596"/>
      <c r="BL12" s="596"/>
      <c r="BM12" s="596"/>
      <c r="BN12" s="597"/>
      <c r="BO12" s="598">
        <v>56.2</v>
      </c>
      <c r="BP12" s="598"/>
      <c r="BQ12" s="598"/>
      <c r="BR12" s="598"/>
      <c r="BS12" s="604">
        <v>105765</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67618</v>
      </c>
      <c r="CS12" s="596"/>
      <c r="CT12" s="596"/>
      <c r="CU12" s="596"/>
      <c r="CV12" s="596"/>
      <c r="CW12" s="596"/>
      <c r="CX12" s="596"/>
      <c r="CY12" s="597"/>
      <c r="CZ12" s="598">
        <v>0.8</v>
      </c>
      <c r="DA12" s="598"/>
      <c r="DB12" s="598"/>
      <c r="DC12" s="598"/>
      <c r="DD12" s="604">
        <v>927</v>
      </c>
      <c r="DE12" s="596"/>
      <c r="DF12" s="596"/>
      <c r="DG12" s="596"/>
      <c r="DH12" s="596"/>
      <c r="DI12" s="596"/>
      <c r="DJ12" s="596"/>
      <c r="DK12" s="596"/>
      <c r="DL12" s="596"/>
      <c r="DM12" s="596"/>
      <c r="DN12" s="596"/>
      <c r="DO12" s="596"/>
      <c r="DP12" s="597"/>
      <c r="DQ12" s="604">
        <v>54226</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18348</v>
      </c>
      <c r="S13" s="596"/>
      <c r="T13" s="596"/>
      <c r="U13" s="596"/>
      <c r="V13" s="596"/>
      <c r="W13" s="596"/>
      <c r="X13" s="596"/>
      <c r="Y13" s="597"/>
      <c r="Z13" s="598">
        <v>0.2</v>
      </c>
      <c r="AA13" s="598"/>
      <c r="AB13" s="598"/>
      <c r="AC13" s="598"/>
      <c r="AD13" s="599">
        <v>18348</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1588966</v>
      </c>
      <c r="BH13" s="596"/>
      <c r="BI13" s="596"/>
      <c r="BJ13" s="596"/>
      <c r="BK13" s="596"/>
      <c r="BL13" s="596"/>
      <c r="BM13" s="596"/>
      <c r="BN13" s="597"/>
      <c r="BO13" s="598">
        <v>56</v>
      </c>
      <c r="BP13" s="598"/>
      <c r="BQ13" s="598"/>
      <c r="BR13" s="598"/>
      <c r="BS13" s="604">
        <v>105765</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895206</v>
      </c>
      <c r="CS13" s="596"/>
      <c r="CT13" s="596"/>
      <c r="CU13" s="596"/>
      <c r="CV13" s="596"/>
      <c r="CW13" s="596"/>
      <c r="CX13" s="596"/>
      <c r="CY13" s="597"/>
      <c r="CZ13" s="598">
        <v>11.1</v>
      </c>
      <c r="DA13" s="598"/>
      <c r="DB13" s="598"/>
      <c r="DC13" s="598"/>
      <c r="DD13" s="604">
        <v>298267</v>
      </c>
      <c r="DE13" s="596"/>
      <c r="DF13" s="596"/>
      <c r="DG13" s="596"/>
      <c r="DH13" s="596"/>
      <c r="DI13" s="596"/>
      <c r="DJ13" s="596"/>
      <c r="DK13" s="596"/>
      <c r="DL13" s="596"/>
      <c r="DM13" s="596"/>
      <c r="DN13" s="596"/>
      <c r="DO13" s="596"/>
      <c r="DP13" s="597"/>
      <c r="DQ13" s="604">
        <v>680658</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52228</v>
      </c>
      <c r="BH14" s="596"/>
      <c r="BI14" s="596"/>
      <c r="BJ14" s="596"/>
      <c r="BK14" s="596"/>
      <c r="BL14" s="596"/>
      <c r="BM14" s="596"/>
      <c r="BN14" s="597"/>
      <c r="BO14" s="598">
        <v>1.8</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324691</v>
      </c>
      <c r="CS14" s="596"/>
      <c r="CT14" s="596"/>
      <c r="CU14" s="596"/>
      <c r="CV14" s="596"/>
      <c r="CW14" s="596"/>
      <c r="CX14" s="596"/>
      <c r="CY14" s="597"/>
      <c r="CZ14" s="598">
        <v>4</v>
      </c>
      <c r="DA14" s="598"/>
      <c r="DB14" s="598"/>
      <c r="DC14" s="598"/>
      <c r="DD14" s="604">
        <v>58955</v>
      </c>
      <c r="DE14" s="596"/>
      <c r="DF14" s="596"/>
      <c r="DG14" s="596"/>
      <c r="DH14" s="596"/>
      <c r="DI14" s="596"/>
      <c r="DJ14" s="596"/>
      <c r="DK14" s="596"/>
      <c r="DL14" s="596"/>
      <c r="DM14" s="596"/>
      <c r="DN14" s="596"/>
      <c r="DO14" s="596"/>
      <c r="DP14" s="597"/>
      <c r="DQ14" s="604">
        <v>271454</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6550</v>
      </c>
      <c r="S15" s="596"/>
      <c r="T15" s="596"/>
      <c r="U15" s="596"/>
      <c r="V15" s="596"/>
      <c r="W15" s="596"/>
      <c r="X15" s="596"/>
      <c r="Y15" s="597"/>
      <c r="Z15" s="598">
        <v>0.1</v>
      </c>
      <c r="AA15" s="598"/>
      <c r="AB15" s="598"/>
      <c r="AC15" s="598"/>
      <c r="AD15" s="599">
        <v>6550</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110382</v>
      </c>
      <c r="BH15" s="596"/>
      <c r="BI15" s="596"/>
      <c r="BJ15" s="596"/>
      <c r="BK15" s="596"/>
      <c r="BL15" s="596"/>
      <c r="BM15" s="596"/>
      <c r="BN15" s="597"/>
      <c r="BO15" s="598">
        <v>3.9</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948963</v>
      </c>
      <c r="CS15" s="596"/>
      <c r="CT15" s="596"/>
      <c r="CU15" s="596"/>
      <c r="CV15" s="596"/>
      <c r="CW15" s="596"/>
      <c r="CX15" s="596"/>
      <c r="CY15" s="597"/>
      <c r="CZ15" s="598">
        <v>11.8</v>
      </c>
      <c r="DA15" s="598"/>
      <c r="DB15" s="598"/>
      <c r="DC15" s="598"/>
      <c r="DD15" s="604">
        <v>89809</v>
      </c>
      <c r="DE15" s="596"/>
      <c r="DF15" s="596"/>
      <c r="DG15" s="596"/>
      <c r="DH15" s="596"/>
      <c r="DI15" s="596"/>
      <c r="DJ15" s="596"/>
      <c r="DK15" s="596"/>
      <c r="DL15" s="596"/>
      <c r="DM15" s="596"/>
      <c r="DN15" s="596"/>
      <c r="DO15" s="596"/>
      <c r="DP15" s="597"/>
      <c r="DQ15" s="604">
        <v>735214</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2101972</v>
      </c>
      <c r="S16" s="596"/>
      <c r="T16" s="596"/>
      <c r="U16" s="596"/>
      <c r="V16" s="596"/>
      <c r="W16" s="596"/>
      <c r="X16" s="596"/>
      <c r="Y16" s="597"/>
      <c r="Z16" s="598">
        <v>24.5</v>
      </c>
      <c r="AA16" s="598"/>
      <c r="AB16" s="598"/>
      <c r="AC16" s="598"/>
      <c r="AD16" s="599">
        <v>1728301</v>
      </c>
      <c r="AE16" s="599"/>
      <c r="AF16" s="599"/>
      <c r="AG16" s="599"/>
      <c r="AH16" s="599"/>
      <c r="AI16" s="599"/>
      <c r="AJ16" s="599"/>
      <c r="AK16" s="599"/>
      <c r="AL16" s="600">
        <v>34.1</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1728301</v>
      </c>
      <c r="S17" s="596"/>
      <c r="T17" s="596"/>
      <c r="U17" s="596"/>
      <c r="V17" s="596"/>
      <c r="W17" s="596"/>
      <c r="X17" s="596"/>
      <c r="Y17" s="597"/>
      <c r="Z17" s="598">
        <v>20.100000000000001</v>
      </c>
      <c r="AA17" s="598"/>
      <c r="AB17" s="598"/>
      <c r="AC17" s="598"/>
      <c r="AD17" s="599">
        <v>1728301</v>
      </c>
      <c r="AE17" s="599"/>
      <c r="AF17" s="599"/>
      <c r="AG17" s="599"/>
      <c r="AH17" s="599"/>
      <c r="AI17" s="599"/>
      <c r="AJ17" s="599"/>
      <c r="AK17" s="599"/>
      <c r="AL17" s="600">
        <v>34.1</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1103489</v>
      </c>
      <c r="CS17" s="596"/>
      <c r="CT17" s="596"/>
      <c r="CU17" s="596"/>
      <c r="CV17" s="596"/>
      <c r="CW17" s="596"/>
      <c r="CX17" s="596"/>
      <c r="CY17" s="597"/>
      <c r="CZ17" s="598">
        <v>13.7</v>
      </c>
      <c r="DA17" s="598"/>
      <c r="DB17" s="598"/>
      <c r="DC17" s="598"/>
      <c r="DD17" s="604" t="s">
        <v>112</v>
      </c>
      <c r="DE17" s="596"/>
      <c r="DF17" s="596"/>
      <c r="DG17" s="596"/>
      <c r="DH17" s="596"/>
      <c r="DI17" s="596"/>
      <c r="DJ17" s="596"/>
      <c r="DK17" s="596"/>
      <c r="DL17" s="596"/>
      <c r="DM17" s="596"/>
      <c r="DN17" s="596"/>
      <c r="DO17" s="596"/>
      <c r="DP17" s="597"/>
      <c r="DQ17" s="604">
        <v>1103489</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265741</v>
      </c>
      <c r="S18" s="596"/>
      <c r="T18" s="596"/>
      <c r="U18" s="596"/>
      <c r="V18" s="596"/>
      <c r="W18" s="596"/>
      <c r="X18" s="596"/>
      <c r="Y18" s="597"/>
      <c r="Z18" s="598">
        <v>3.1</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107930</v>
      </c>
      <c r="S19" s="596"/>
      <c r="T19" s="596"/>
      <c r="U19" s="596"/>
      <c r="V19" s="596"/>
      <c r="W19" s="596"/>
      <c r="X19" s="596"/>
      <c r="Y19" s="597"/>
      <c r="Z19" s="598">
        <v>1.3</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17123</v>
      </c>
      <c r="BH19" s="596"/>
      <c r="BI19" s="596"/>
      <c r="BJ19" s="596"/>
      <c r="BK19" s="596"/>
      <c r="BL19" s="596"/>
      <c r="BM19" s="596"/>
      <c r="BN19" s="597"/>
      <c r="BO19" s="598">
        <v>0.6</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5441255</v>
      </c>
      <c r="S20" s="596"/>
      <c r="T20" s="596"/>
      <c r="U20" s="596"/>
      <c r="V20" s="596"/>
      <c r="W20" s="596"/>
      <c r="X20" s="596"/>
      <c r="Y20" s="597"/>
      <c r="Z20" s="598">
        <v>63.4</v>
      </c>
      <c r="AA20" s="598"/>
      <c r="AB20" s="598"/>
      <c r="AC20" s="598"/>
      <c r="AD20" s="599">
        <v>5067584</v>
      </c>
      <c r="AE20" s="599"/>
      <c r="AF20" s="599"/>
      <c r="AG20" s="599"/>
      <c r="AH20" s="599"/>
      <c r="AI20" s="599"/>
      <c r="AJ20" s="599"/>
      <c r="AK20" s="599"/>
      <c r="AL20" s="600">
        <v>99.9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17123</v>
      </c>
      <c r="BH20" s="596"/>
      <c r="BI20" s="596"/>
      <c r="BJ20" s="596"/>
      <c r="BK20" s="596"/>
      <c r="BL20" s="596"/>
      <c r="BM20" s="596"/>
      <c r="BN20" s="597"/>
      <c r="BO20" s="598">
        <v>0.6</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8032174</v>
      </c>
      <c r="CS20" s="596"/>
      <c r="CT20" s="596"/>
      <c r="CU20" s="596"/>
      <c r="CV20" s="596"/>
      <c r="CW20" s="596"/>
      <c r="CX20" s="596"/>
      <c r="CY20" s="597"/>
      <c r="CZ20" s="598">
        <v>100</v>
      </c>
      <c r="DA20" s="598"/>
      <c r="DB20" s="598"/>
      <c r="DC20" s="598"/>
      <c r="DD20" s="604">
        <v>552993</v>
      </c>
      <c r="DE20" s="596"/>
      <c r="DF20" s="596"/>
      <c r="DG20" s="596"/>
      <c r="DH20" s="596"/>
      <c r="DI20" s="596"/>
      <c r="DJ20" s="596"/>
      <c r="DK20" s="596"/>
      <c r="DL20" s="596"/>
      <c r="DM20" s="596"/>
      <c r="DN20" s="596"/>
      <c r="DO20" s="596"/>
      <c r="DP20" s="597"/>
      <c r="DQ20" s="604">
        <v>5994592</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2547</v>
      </c>
      <c r="S21" s="596"/>
      <c r="T21" s="596"/>
      <c r="U21" s="596"/>
      <c r="V21" s="596"/>
      <c r="W21" s="596"/>
      <c r="X21" s="596"/>
      <c r="Y21" s="597"/>
      <c r="Z21" s="598">
        <v>0</v>
      </c>
      <c r="AA21" s="598"/>
      <c r="AB21" s="598"/>
      <c r="AC21" s="598"/>
      <c r="AD21" s="599">
        <v>2547</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17123</v>
      </c>
      <c r="BH21" s="596"/>
      <c r="BI21" s="596"/>
      <c r="BJ21" s="596"/>
      <c r="BK21" s="596"/>
      <c r="BL21" s="596"/>
      <c r="BM21" s="596"/>
      <c r="BN21" s="597"/>
      <c r="BO21" s="598">
        <v>0.6</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86754</v>
      </c>
      <c r="S22" s="596"/>
      <c r="T22" s="596"/>
      <c r="U22" s="596"/>
      <c r="V22" s="596"/>
      <c r="W22" s="596"/>
      <c r="X22" s="596"/>
      <c r="Y22" s="597"/>
      <c r="Z22" s="598">
        <v>1</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33217</v>
      </c>
      <c r="S23" s="596"/>
      <c r="T23" s="596"/>
      <c r="U23" s="596"/>
      <c r="V23" s="596"/>
      <c r="W23" s="596"/>
      <c r="X23" s="596"/>
      <c r="Y23" s="597"/>
      <c r="Z23" s="598">
        <v>0.4</v>
      </c>
      <c r="AA23" s="598"/>
      <c r="AB23" s="598"/>
      <c r="AC23" s="598"/>
      <c r="AD23" s="599" t="s">
        <v>112</v>
      </c>
      <c r="AE23" s="599"/>
      <c r="AF23" s="599"/>
      <c r="AG23" s="599"/>
      <c r="AH23" s="599"/>
      <c r="AI23" s="599"/>
      <c r="AJ23" s="599"/>
      <c r="AK23" s="599"/>
      <c r="AL23" s="600" t="s">
        <v>112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9219</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3446757</v>
      </c>
      <c r="CS24" s="585"/>
      <c r="CT24" s="585"/>
      <c r="CU24" s="585"/>
      <c r="CV24" s="585"/>
      <c r="CW24" s="585"/>
      <c r="CX24" s="585"/>
      <c r="CY24" s="586"/>
      <c r="CZ24" s="626">
        <v>42.9</v>
      </c>
      <c r="DA24" s="627"/>
      <c r="DB24" s="627"/>
      <c r="DC24" s="628"/>
      <c r="DD24" s="625">
        <v>2566259</v>
      </c>
      <c r="DE24" s="585"/>
      <c r="DF24" s="585"/>
      <c r="DG24" s="585"/>
      <c r="DH24" s="585"/>
      <c r="DI24" s="585"/>
      <c r="DJ24" s="585"/>
      <c r="DK24" s="586"/>
      <c r="DL24" s="625">
        <v>2555324</v>
      </c>
      <c r="DM24" s="585"/>
      <c r="DN24" s="585"/>
      <c r="DO24" s="585"/>
      <c r="DP24" s="585"/>
      <c r="DQ24" s="585"/>
      <c r="DR24" s="585"/>
      <c r="DS24" s="585"/>
      <c r="DT24" s="585"/>
      <c r="DU24" s="585"/>
      <c r="DV24" s="586"/>
      <c r="DW24" s="589">
        <v>47.4</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735911</v>
      </c>
      <c r="S25" s="596"/>
      <c r="T25" s="596"/>
      <c r="U25" s="596"/>
      <c r="V25" s="596"/>
      <c r="W25" s="596"/>
      <c r="X25" s="596"/>
      <c r="Y25" s="597"/>
      <c r="Z25" s="598">
        <v>8.6</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1198827</v>
      </c>
      <c r="CS25" s="621"/>
      <c r="CT25" s="621"/>
      <c r="CU25" s="621"/>
      <c r="CV25" s="621"/>
      <c r="CW25" s="621"/>
      <c r="CX25" s="621"/>
      <c r="CY25" s="622"/>
      <c r="CZ25" s="629">
        <v>14.9</v>
      </c>
      <c r="DA25" s="630"/>
      <c r="DB25" s="630"/>
      <c r="DC25" s="631"/>
      <c r="DD25" s="604">
        <v>1129913</v>
      </c>
      <c r="DE25" s="621"/>
      <c r="DF25" s="621"/>
      <c r="DG25" s="621"/>
      <c r="DH25" s="621"/>
      <c r="DI25" s="621"/>
      <c r="DJ25" s="621"/>
      <c r="DK25" s="622"/>
      <c r="DL25" s="604">
        <v>1123052</v>
      </c>
      <c r="DM25" s="621"/>
      <c r="DN25" s="621"/>
      <c r="DO25" s="621"/>
      <c r="DP25" s="621"/>
      <c r="DQ25" s="621"/>
      <c r="DR25" s="621"/>
      <c r="DS25" s="621"/>
      <c r="DT25" s="621"/>
      <c r="DU25" s="621"/>
      <c r="DV25" s="622"/>
      <c r="DW25" s="600">
        <v>20.8</v>
      </c>
      <c r="DX25" s="623"/>
      <c r="DY25" s="623"/>
      <c r="DZ25" s="623"/>
      <c r="EA25" s="623"/>
      <c r="EB25" s="623"/>
      <c r="EC25" s="624"/>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721639</v>
      </c>
      <c r="CS26" s="596"/>
      <c r="CT26" s="596"/>
      <c r="CU26" s="596"/>
      <c r="CV26" s="596"/>
      <c r="CW26" s="596"/>
      <c r="CX26" s="596"/>
      <c r="CY26" s="597"/>
      <c r="CZ26" s="629">
        <v>9</v>
      </c>
      <c r="DA26" s="630"/>
      <c r="DB26" s="630"/>
      <c r="DC26" s="631"/>
      <c r="DD26" s="604">
        <v>660567</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3"/>
      <c r="DY26" s="623"/>
      <c r="DZ26" s="623"/>
      <c r="EA26" s="623"/>
      <c r="EB26" s="623"/>
      <c r="EC26" s="624"/>
    </row>
    <row r="27" spans="2:133" ht="11.25" customHeight="1">
      <c r="B27" s="592" t="s">
        <v>280</v>
      </c>
      <c r="C27" s="593"/>
      <c r="D27" s="593"/>
      <c r="E27" s="593"/>
      <c r="F27" s="593"/>
      <c r="G27" s="593"/>
      <c r="H27" s="593"/>
      <c r="I27" s="593"/>
      <c r="J27" s="593"/>
      <c r="K27" s="593"/>
      <c r="L27" s="593"/>
      <c r="M27" s="593"/>
      <c r="N27" s="593"/>
      <c r="O27" s="593"/>
      <c r="P27" s="593"/>
      <c r="Q27" s="594"/>
      <c r="R27" s="595">
        <v>739844</v>
      </c>
      <c r="S27" s="596"/>
      <c r="T27" s="596"/>
      <c r="U27" s="596"/>
      <c r="V27" s="596"/>
      <c r="W27" s="596"/>
      <c r="X27" s="596"/>
      <c r="Y27" s="597"/>
      <c r="Z27" s="598">
        <v>8.6</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2835326</v>
      </c>
      <c r="BH27" s="596"/>
      <c r="BI27" s="596"/>
      <c r="BJ27" s="596"/>
      <c r="BK27" s="596"/>
      <c r="BL27" s="596"/>
      <c r="BM27" s="596"/>
      <c r="BN27" s="597"/>
      <c r="BO27" s="598">
        <v>100</v>
      </c>
      <c r="BP27" s="598"/>
      <c r="BQ27" s="598"/>
      <c r="BR27" s="598"/>
      <c r="BS27" s="604">
        <v>149946</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1144441</v>
      </c>
      <c r="CS27" s="621"/>
      <c r="CT27" s="621"/>
      <c r="CU27" s="621"/>
      <c r="CV27" s="621"/>
      <c r="CW27" s="621"/>
      <c r="CX27" s="621"/>
      <c r="CY27" s="622"/>
      <c r="CZ27" s="629">
        <v>14.2</v>
      </c>
      <c r="DA27" s="630"/>
      <c r="DB27" s="630"/>
      <c r="DC27" s="631"/>
      <c r="DD27" s="604">
        <v>332857</v>
      </c>
      <c r="DE27" s="621"/>
      <c r="DF27" s="621"/>
      <c r="DG27" s="621"/>
      <c r="DH27" s="621"/>
      <c r="DI27" s="621"/>
      <c r="DJ27" s="621"/>
      <c r="DK27" s="622"/>
      <c r="DL27" s="604">
        <v>328783</v>
      </c>
      <c r="DM27" s="621"/>
      <c r="DN27" s="621"/>
      <c r="DO27" s="621"/>
      <c r="DP27" s="621"/>
      <c r="DQ27" s="621"/>
      <c r="DR27" s="621"/>
      <c r="DS27" s="621"/>
      <c r="DT27" s="621"/>
      <c r="DU27" s="621"/>
      <c r="DV27" s="622"/>
      <c r="DW27" s="600">
        <v>6.1</v>
      </c>
      <c r="DX27" s="623"/>
      <c r="DY27" s="623"/>
      <c r="DZ27" s="623"/>
      <c r="EA27" s="623"/>
      <c r="EB27" s="623"/>
      <c r="EC27" s="624"/>
    </row>
    <row r="28" spans="2:133" ht="11.25" customHeight="1">
      <c r="B28" s="592" t="s">
        <v>283</v>
      </c>
      <c r="C28" s="593"/>
      <c r="D28" s="593"/>
      <c r="E28" s="593"/>
      <c r="F28" s="593"/>
      <c r="G28" s="593"/>
      <c r="H28" s="593"/>
      <c r="I28" s="593"/>
      <c r="J28" s="593"/>
      <c r="K28" s="593"/>
      <c r="L28" s="593"/>
      <c r="M28" s="593"/>
      <c r="N28" s="593"/>
      <c r="O28" s="593"/>
      <c r="P28" s="593"/>
      <c r="Q28" s="594"/>
      <c r="R28" s="595">
        <v>120331</v>
      </c>
      <c r="S28" s="596"/>
      <c r="T28" s="596"/>
      <c r="U28" s="596"/>
      <c r="V28" s="596"/>
      <c r="W28" s="596"/>
      <c r="X28" s="596"/>
      <c r="Y28" s="597"/>
      <c r="Z28" s="598">
        <v>1.4</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1103489</v>
      </c>
      <c r="CS28" s="596"/>
      <c r="CT28" s="596"/>
      <c r="CU28" s="596"/>
      <c r="CV28" s="596"/>
      <c r="CW28" s="596"/>
      <c r="CX28" s="596"/>
      <c r="CY28" s="597"/>
      <c r="CZ28" s="629">
        <v>13.7</v>
      </c>
      <c r="DA28" s="630"/>
      <c r="DB28" s="630"/>
      <c r="DC28" s="631"/>
      <c r="DD28" s="604">
        <v>1103489</v>
      </c>
      <c r="DE28" s="596"/>
      <c r="DF28" s="596"/>
      <c r="DG28" s="596"/>
      <c r="DH28" s="596"/>
      <c r="DI28" s="596"/>
      <c r="DJ28" s="596"/>
      <c r="DK28" s="597"/>
      <c r="DL28" s="604">
        <v>1103489</v>
      </c>
      <c r="DM28" s="596"/>
      <c r="DN28" s="596"/>
      <c r="DO28" s="596"/>
      <c r="DP28" s="596"/>
      <c r="DQ28" s="596"/>
      <c r="DR28" s="596"/>
      <c r="DS28" s="596"/>
      <c r="DT28" s="596"/>
      <c r="DU28" s="596"/>
      <c r="DV28" s="597"/>
      <c r="DW28" s="600">
        <v>20.5</v>
      </c>
      <c r="DX28" s="623"/>
      <c r="DY28" s="623"/>
      <c r="DZ28" s="623"/>
      <c r="EA28" s="623"/>
      <c r="EB28" s="623"/>
      <c r="EC28" s="624"/>
    </row>
    <row r="29" spans="2:133" ht="11.25" customHeight="1">
      <c r="B29" s="592" t="s">
        <v>285</v>
      </c>
      <c r="C29" s="593"/>
      <c r="D29" s="593"/>
      <c r="E29" s="593"/>
      <c r="F29" s="593"/>
      <c r="G29" s="593"/>
      <c r="H29" s="593"/>
      <c r="I29" s="593"/>
      <c r="J29" s="593"/>
      <c r="K29" s="593"/>
      <c r="L29" s="593"/>
      <c r="M29" s="593"/>
      <c r="N29" s="593"/>
      <c r="O29" s="593"/>
      <c r="P29" s="593"/>
      <c r="Q29" s="594"/>
      <c r="R29" s="595">
        <v>6057</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1103489</v>
      </c>
      <c r="CS29" s="621"/>
      <c r="CT29" s="621"/>
      <c r="CU29" s="621"/>
      <c r="CV29" s="621"/>
      <c r="CW29" s="621"/>
      <c r="CX29" s="621"/>
      <c r="CY29" s="622"/>
      <c r="CZ29" s="629">
        <v>13.7</v>
      </c>
      <c r="DA29" s="630"/>
      <c r="DB29" s="630"/>
      <c r="DC29" s="631"/>
      <c r="DD29" s="604">
        <v>1103489</v>
      </c>
      <c r="DE29" s="621"/>
      <c r="DF29" s="621"/>
      <c r="DG29" s="621"/>
      <c r="DH29" s="621"/>
      <c r="DI29" s="621"/>
      <c r="DJ29" s="621"/>
      <c r="DK29" s="622"/>
      <c r="DL29" s="604">
        <v>1103489</v>
      </c>
      <c r="DM29" s="621"/>
      <c r="DN29" s="621"/>
      <c r="DO29" s="621"/>
      <c r="DP29" s="621"/>
      <c r="DQ29" s="621"/>
      <c r="DR29" s="621"/>
      <c r="DS29" s="621"/>
      <c r="DT29" s="621"/>
      <c r="DU29" s="621"/>
      <c r="DV29" s="622"/>
      <c r="DW29" s="600">
        <v>20.5</v>
      </c>
      <c r="DX29" s="623"/>
      <c r="DY29" s="623"/>
      <c r="DZ29" s="623"/>
      <c r="EA29" s="623"/>
      <c r="EB29" s="623"/>
      <c r="EC29" s="624"/>
    </row>
    <row r="30" spans="2:133" ht="11.25" customHeight="1">
      <c r="B30" s="592" t="s">
        <v>289</v>
      </c>
      <c r="C30" s="593"/>
      <c r="D30" s="593"/>
      <c r="E30" s="593"/>
      <c r="F30" s="593"/>
      <c r="G30" s="593"/>
      <c r="H30" s="593"/>
      <c r="I30" s="593"/>
      <c r="J30" s="593"/>
      <c r="K30" s="593"/>
      <c r="L30" s="593"/>
      <c r="M30" s="593"/>
      <c r="N30" s="593"/>
      <c r="O30" s="593"/>
      <c r="P30" s="593"/>
      <c r="Q30" s="594"/>
      <c r="R30" s="595">
        <v>563434</v>
      </c>
      <c r="S30" s="596"/>
      <c r="T30" s="596"/>
      <c r="U30" s="596"/>
      <c r="V30" s="596"/>
      <c r="W30" s="596"/>
      <c r="X30" s="596"/>
      <c r="Y30" s="597"/>
      <c r="Z30" s="598">
        <v>6.6</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99.6</v>
      </c>
      <c r="BH30" s="654"/>
      <c r="BI30" s="654"/>
      <c r="BJ30" s="654"/>
      <c r="BK30" s="654"/>
      <c r="BL30" s="654"/>
      <c r="BM30" s="590">
        <v>98.4</v>
      </c>
      <c r="BN30" s="654"/>
      <c r="BO30" s="654"/>
      <c r="BP30" s="654"/>
      <c r="BQ30" s="655"/>
      <c r="BR30" s="653">
        <v>99.6</v>
      </c>
      <c r="BS30" s="654"/>
      <c r="BT30" s="654"/>
      <c r="BU30" s="654"/>
      <c r="BV30" s="654"/>
      <c r="BW30" s="654"/>
      <c r="BX30" s="590">
        <v>98.2</v>
      </c>
      <c r="BY30" s="654"/>
      <c r="BZ30" s="654"/>
      <c r="CA30" s="654"/>
      <c r="CB30" s="655"/>
      <c r="CD30" s="658"/>
      <c r="CE30" s="659"/>
      <c r="CF30" s="609" t="s">
        <v>292</v>
      </c>
      <c r="CG30" s="610"/>
      <c r="CH30" s="610"/>
      <c r="CI30" s="610"/>
      <c r="CJ30" s="610"/>
      <c r="CK30" s="610"/>
      <c r="CL30" s="610"/>
      <c r="CM30" s="610"/>
      <c r="CN30" s="610"/>
      <c r="CO30" s="610"/>
      <c r="CP30" s="610"/>
      <c r="CQ30" s="611"/>
      <c r="CR30" s="595">
        <v>1008850</v>
      </c>
      <c r="CS30" s="596"/>
      <c r="CT30" s="596"/>
      <c r="CU30" s="596"/>
      <c r="CV30" s="596"/>
      <c r="CW30" s="596"/>
      <c r="CX30" s="596"/>
      <c r="CY30" s="597"/>
      <c r="CZ30" s="629">
        <v>12.6</v>
      </c>
      <c r="DA30" s="630"/>
      <c r="DB30" s="630"/>
      <c r="DC30" s="631"/>
      <c r="DD30" s="604">
        <v>1008850</v>
      </c>
      <c r="DE30" s="596"/>
      <c r="DF30" s="596"/>
      <c r="DG30" s="596"/>
      <c r="DH30" s="596"/>
      <c r="DI30" s="596"/>
      <c r="DJ30" s="596"/>
      <c r="DK30" s="597"/>
      <c r="DL30" s="604">
        <v>1008850</v>
      </c>
      <c r="DM30" s="596"/>
      <c r="DN30" s="596"/>
      <c r="DO30" s="596"/>
      <c r="DP30" s="596"/>
      <c r="DQ30" s="596"/>
      <c r="DR30" s="596"/>
      <c r="DS30" s="596"/>
      <c r="DT30" s="596"/>
      <c r="DU30" s="596"/>
      <c r="DV30" s="597"/>
      <c r="DW30" s="600">
        <v>18.7</v>
      </c>
      <c r="DX30" s="623"/>
      <c r="DY30" s="623"/>
      <c r="DZ30" s="623"/>
      <c r="EA30" s="623"/>
      <c r="EB30" s="623"/>
      <c r="EC30" s="624"/>
    </row>
    <row r="31" spans="2:133" ht="11.25" customHeight="1">
      <c r="B31" s="592" t="s">
        <v>293</v>
      </c>
      <c r="C31" s="593"/>
      <c r="D31" s="593"/>
      <c r="E31" s="593"/>
      <c r="F31" s="593"/>
      <c r="G31" s="593"/>
      <c r="H31" s="593"/>
      <c r="I31" s="593"/>
      <c r="J31" s="593"/>
      <c r="K31" s="593"/>
      <c r="L31" s="593"/>
      <c r="M31" s="593"/>
      <c r="N31" s="593"/>
      <c r="O31" s="593"/>
      <c r="P31" s="593"/>
      <c r="Q31" s="594"/>
      <c r="R31" s="595">
        <v>246715</v>
      </c>
      <c r="S31" s="596"/>
      <c r="T31" s="596"/>
      <c r="U31" s="596"/>
      <c r="V31" s="596"/>
      <c r="W31" s="596"/>
      <c r="X31" s="596"/>
      <c r="Y31" s="597"/>
      <c r="Z31" s="598">
        <v>2.9</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99.6</v>
      </c>
      <c r="BH31" s="621"/>
      <c r="BI31" s="621"/>
      <c r="BJ31" s="621"/>
      <c r="BK31" s="621"/>
      <c r="BL31" s="621"/>
      <c r="BM31" s="601">
        <v>98.1</v>
      </c>
      <c r="BN31" s="651"/>
      <c r="BO31" s="651"/>
      <c r="BP31" s="651"/>
      <c r="BQ31" s="652"/>
      <c r="BR31" s="650">
        <v>99.5</v>
      </c>
      <c r="BS31" s="621"/>
      <c r="BT31" s="621"/>
      <c r="BU31" s="621"/>
      <c r="BV31" s="621"/>
      <c r="BW31" s="621"/>
      <c r="BX31" s="601">
        <v>98</v>
      </c>
      <c r="BY31" s="651"/>
      <c r="BZ31" s="651"/>
      <c r="CA31" s="651"/>
      <c r="CB31" s="652"/>
      <c r="CD31" s="658"/>
      <c r="CE31" s="659"/>
      <c r="CF31" s="609" t="s">
        <v>296</v>
      </c>
      <c r="CG31" s="610"/>
      <c r="CH31" s="610"/>
      <c r="CI31" s="610"/>
      <c r="CJ31" s="610"/>
      <c r="CK31" s="610"/>
      <c r="CL31" s="610"/>
      <c r="CM31" s="610"/>
      <c r="CN31" s="610"/>
      <c r="CO31" s="610"/>
      <c r="CP31" s="610"/>
      <c r="CQ31" s="611"/>
      <c r="CR31" s="595">
        <v>94639</v>
      </c>
      <c r="CS31" s="621"/>
      <c r="CT31" s="621"/>
      <c r="CU31" s="621"/>
      <c r="CV31" s="621"/>
      <c r="CW31" s="621"/>
      <c r="CX31" s="621"/>
      <c r="CY31" s="622"/>
      <c r="CZ31" s="629">
        <v>1.2</v>
      </c>
      <c r="DA31" s="630"/>
      <c r="DB31" s="630"/>
      <c r="DC31" s="631"/>
      <c r="DD31" s="604">
        <v>94639</v>
      </c>
      <c r="DE31" s="621"/>
      <c r="DF31" s="621"/>
      <c r="DG31" s="621"/>
      <c r="DH31" s="621"/>
      <c r="DI31" s="621"/>
      <c r="DJ31" s="621"/>
      <c r="DK31" s="622"/>
      <c r="DL31" s="604">
        <v>94639</v>
      </c>
      <c r="DM31" s="621"/>
      <c r="DN31" s="621"/>
      <c r="DO31" s="621"/>
      <c r="DP31" s="621"/>
      <c r="DQ31" s="621"/>
      <c r="DR31" s="621"/>
      <c r="DS31" s="621"/>
      <c r="DT31" s="621"/>
      <c r="DU31" s="621"/>
      <c r="DV31" s="622"/>
      <c r="DW31" s="600">
        <v>1.8</v>
      </c>
      <c r="DX31" s="623"/>
      <c r="DY31" s="623"/>
      <c r="DZ31" s="623"/>
      <c r="EA31" s="623"/>
      <c r="EB31" s="623"/>
      <c r="EC31" s="624"/>
    </row>
    <row r="32" spans="2:133" ht="11.25" customHeight="1">
      <c r="B32" s="592" t="s">
        <v>297</v>
      </c>
      <c r="C32" s="593"/>
      <c r="D32" s="593"/>
      <c r="E32" s="593"/>
      <c r="F32" s="593"/>
      <c r="G32" s="593"/>
      <c r="H32" s="593"/>
      <c r="I32" s="593"/>
      <c r="J32" s="593"/>
      <c r="K32" s="593"/>
      <c r="L32" s="593"/>
      <c r="M32" s="593"/>
      <c r="N32" s="593"/>
      <c r="O32" s="593"/>
      <c r="P32" s="593"/>
      <c r="Q32" s="594"/>
      <c r="R32" s="595">
        <v>117715</v>
      </c>
      <c r="S32" s="596"/>
      <c r="T32" s="596"/>
      <c r="U32" s="596"/>
      <c r="V32" s="596"/>
      <c r="W32" s="596"/>
      <c r="X32" s="596"/>
      <c r="Y32" s="597"/>
      <c r="Z32" s="598">
        <v>1.4</v>
      </c>
      <c r="AA32" s="598"/>
      <c r="AB32" s="598"/>
      <c r="AC32" s="598"/>
      <c r="AD32" s="599">
        <v>60</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99.6</v>
      </c>
      <c r="BH32" s="663"/>
      <c r="BI32" s="663"/>
      <c r="BJ32" s="663"/>
      <c r="BK32" s="663"/>
      <c r="BL32" s="663"/>
      <c r="BM32" s="664">
        <v>98.4</v>
      </c>
      <c r="BN32" s="663"/>
      <c r="BO32" s="663"/>
      <c r="BP32" s="663"/>
      <c r="BQ32" s="665"/>
      <c r="BR32" s="662">
        <v>99.6</v>
      </c>
      <c r="BS32" s="663"/>
      <c r="BT32" s="663"/>
      <c r="BU32" s="663"/>
      <c r="BV32" s="663"/>
      <c r="BW32" s="663"/>
      <c r="BX32" s="664">
        <v>98.1</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3"/>
      <c r="DY32" s="623"/>
      <c r="DZ32" s="623"/>
      <c r="EA32" s="623"/>
      <c r="EB32" s="623"/>
      <c r="EC32" s="624"/>
    </row>
    <row r="33" spans="2:133" ht="11.25" customHeight="1">
      <c r="B33" s="592" t="s">
        <v>300</v>
      </c>
      <c r="C33" s="593"/>
      <c r="D33" s="593"/>
      <c r="E33" s="593"/>
      <c r="F33" s="593"/>
      <c r="G33" s="593"/>
      <c r="H33" s="593"/>
      <c r="I33" s="593"/>
      <c r="J33" s="593"/>
      <c r="K33" s="593"/>
      <c r="L33" s="593"/>
      <c r="M33" s="593"/>
      <c r="N33" s="593"/>
      <c r="O33" s="593"/>
      <c r="P33" s="593"/>
      <c r="Q33" s="594"/>
      <c r="R33" s="595">
        <v>479040</v>
      </c>
      <c r="S33" s="596"/>
      <c r="T33" s="596"/>
      <c r="U33" s="596"/>
      <c r="V33" s="596"/>
      <c r="W33" s="596"/>
      <c r="X33" s="596"/>
      <c r="Y33" s="597"/>
      <c r="Z33" s="598">
        <v>5.6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4032424</v>
      </c>
      <c r="CS33" s="621"/>
      <c r="CT33" s="621"/>
      <c r="CU33" s="621"/>
      <c r="CV33" s="621"/>
      <c r="CW33" s="621"/>
      <c r="CX33" s="621"/>
      <c r="CY33" s="622"/>
      <c r="CZ33" s="629">
        <v>50.2</v>
      </c>
      <c r="DA33" s="630"/>
      <c r="DB33" s="630"/>
      <c r="DC33" s="631"/>
      <c r="DD33" s="604">
        <v>3243379</v>
      </c>
      <c r="DE33" s="621"/>
      <c r="DF33" s="621"/>
      <c r="DG33" s="621"/>
      <c r="DH33" s="621"/>
      <c r="DI33" s="621"/>
      <c r="DJ33" s="621"/>
      <c r="DK33" s="622"/>
      <c r="DL33" s="604">
        <v>1671031</v>
      </c>
      <c r="DM33" s="621"/>
      <c r="DN33" s="621"/>
      <c r="DO33" s="621"/>
      <c r="DP33" s="621"/>
      <c r="DQ33" s="621"/>
      <c r="DR33" s="621"/>
      <c r="DS33" s="621"/>
      <c r="DT33" s="621"/>
      <c r="DU33" s="621"/>
      <c r="DV33" s="622"/>
      <c r="DW33" s="600">
        <v>31</v>
      </c>
      <c r="DX33" s="623"/>
      <c r="DY33" s="623"/>
      <c r="DZ33" s="623"/>
      <c r="EA33" s="623"/>
      <c r="EB33" s="623"/>
      <c r="EC33" s="624"/>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1402660</v>
      </c>
      <c r="CS34" s="596"/>
      <c r="CT34" s="596"/>
      <c r="CU34" s="596"/>
      <c r="CV34" s="596"/>
      <c r="CW34" s="596"/>
      <c r="CX34" s="596"/>
      <c r="CY34" s="597"/>
      <c r="CZ34" s="629">
        <v>17.5</v>
      </c>
      <c r="DA34" s="630"/>
      <c r="DB34" s="630"/>
      <c r="DC34" s="631"/>
      <c r="DD34" s="604">
        <v>1144335</v>
      </c>
      <c r="DE34" s="596"/>
      <c r="DF34" s="596"/>
      <c r="DG34" s="596"/>
      <c r="DH34" s="596"/>
      <c r="DI34" s="596"/>
      <c r="DJ34" s="596"/>
      <c r="DK34" s="597"/>
      <c r="DL34" s="604">
        <v>846735</v>
      </c>
      <c r="DM34" s="596"/>
      <c r="DN34" s="596"/>
      <c r="DO34" s="596"/>
      <c r="DP34" s="596"/>
      <c r="DQ34" s="596"/>
      <c r="DR34" s="596"/>
      <c r="DS34" s="596"/>
      <c r="DT34" s="596"/>
      <c r="DU34" s="596"/>
      <c r="DV34" s="597"/>
      <c r="DW34" s="600">
        <v>15.7</v>
      </c>
      <c r="DX34" s="623"/>
      <c r="DY34" s="623"/>
      <c r="DZ34" s="623"/>
      <c r="EA34" s="623"/>
      <c r="EB34" s="623"/>
      <c r="EC34" s="624"/>
    </row>
    <row r="35" spans="2:133" ht="11.25" customHeight="1">
      <c r="B35" s="592" t="s">
        <v>306</v>
      </c>
      <c r="C35" s="593"/>
      <c r="D35" s="593"/>
      <c r="E35" s="593"/>
      <c r="F35" s="593"/>
      <c r="G35" s="593"/>
      <c r="H35" s="593"/>
      <c r="I35" s="593"/>
      <c r="J35" s="593"/>
      <c r="K35" s="593"/>
      <c r="L35" s="593"/>
      <c r="M35" s="593"/>
      <c r="N35" s="593"/>
      <c r="O35" s="593"/>
      <c r="P35" s="593"/>
      <c r="Q35" s="594"/>
      <c r="R35" s="595">
        <v>321040</v>
      </c>
      <c r="S35" s="596"/>
      <c r="T35" s="596"/>
      <c r="U35" s="596"/>
      <c r="V35" s="596"/>
      <c r="W35" s="596"/>
      <c r="X35" s="596"/>
      <c r="Y35" s="597"/>
      <c r="Z35" s="598">
        <v>3.7</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1008245</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193220</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67934</v>
      </c>
      <c r="CS35" s="621"/>
      <c r="CT35" s="621"/>
      <c r="CU35" s="621"/>
      <c r="CV35" s="621"/>
      <c r="CW35" s="621"/>
      <c r="CX35" s="621"/>
      <c r="CY35" s="622"/>
      <c r="CZ35" s="629">
        <v>0.8</v>
      </c>
      <c r="DA35" s="630"/>
      <c r="DB35" s="630"/>
      <c r="DC35" s="631"/>
      <c r="DD35" s="604">
        <v>63197</v>
      </c>
      <c r="DE35" s="621"/>
      <c r="DF35" s="621"/>
      <c r="DG35" s="621"/>
      <c r="DH35" s="621"/>
      <c r="DI35" s="621"/>
      <c r="DJ35" s="621"/>
      <c r="DK35" s="622"/>
      <c r="DL35" s="604">
        <v>18171</v>
      </c>
      <c r="DM35" s="621"/>
      <c r="DN35" s="621"/>
      <c r="DO35" s="621"/>
      <c r="DP35" s="621"/>
      <c r="DQ35" s="621"/>
      <c r="DR35" s="621"/>
      <c r="DS35" s="621"/>
      <c r="DT35" s="621"/>
      <c r="DU35" s="621"/>
      <c r="DV35" s="622"/>
      <c r="DW35" s="600">
        <v>0.3</v>
      </c>
      <c r="DX35" s="623"/>
      <c r="DY35" s="623"/>
      <c r="DZ35" s="623"/>
      <c r="EA35" s="623"/>
      <c r="EB35" s="623"/>
      <c r="EC35" s="624"/>
    </row>
    <row r="36" spans="2:133" ht="11.25" customHeight="1">
      <c r="B36" s="638" t="s">
        <v>310</v>
      </c>
      <c r="C36" s="639"/>
      <c r="D36" s="639"/>
      <c r="E36" s="639"/>
      <c r="F36" s="639"/>
      <c r="G36" s="639"/>
      <c r="H36" s="639"/>
      <c r="I36" s="639"/>
      <c r="J36" s="639"/>
      <c r="K36" s="639"/>
      <c r="L36" s="639"/>
      <c r="M36" s="639"/>
      <c r="N36" s="639"/>
      <c r="O36" s="639"/>
      <c r="P36" s="639"/>
      <c r="Q36" s="640"/>
      <c r="R36" s="667">
        <v>8582039</v>
      </c>
      <c r="S36" s="668"/>
      <c r="T36" s="668"/>
      <c r="U36" s="668"/>
      <c r="V36" s="668"/>
      <c r="W36" s="668"/>
      <c r="X36" s="668"/>
      <c r="Y36" s="669"/>
      <c r="Z36" s="670">
        <v>100</v>
      </c>
      <c r="AA36" s="670"/>
      <c r="AB36" s="670"/>
      <c r="AC36" s="670"/>
      <c r="AD36" s="671">
        <v>5070191</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419880</v>
      </c>
      <c r="BA36" s="596"/>
      <c r="BB36" s="596"/>
      <c r="BC36" s="596"/>
      <c r="BD36" s="621"/>
      <c r="BE36" s="621"/>
      <c r="BF36" s="652"/>
      <c r="BG36" s="609" t="s">
        <v>312</v>
      </c>
      <c r="BH36" s="610"/>
      <c r="BI36" s="610"/>
      <c r="BJ36" s="610"/>
      <c r="BK36" s="610"/>
      <c r="BL36" s="610"/>
      <c r="BM36" s="610"/>
      <c r="BN36" s="610"/>
      <c r="BO36" s="610"/>
      <c r="BP36" s="610"/>
      <c r="BQ36" s="610"/>
      <c r="BR36" s="610"/>
      <c r="BS36" s="610"/>
      <c r="BT36" s="610"/>
      <c r="BU36" s="611"/>
      <c r="BV36" s="595">
        <v>167543</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970661</v>
      </c>
      <c r="CS36" s="596"/>
      <c r="CT36" s="596"/>
      <c r="CU36" s="596"/>
      <c r="CV36" s="596"/>
      <c r="CW36" s="596"/>
      <c r="CX36" s="596"/>
      <c r="CY36" s="597"/>
      <c r="CZ36" s="629">
        <v>12.1</v>
      </c>
      <c r="DA36" s="630"/>
      <c r="DB36" s="630"/>
      <c r="DC36" s="631"/>
      <c r="DD36" s="604">
        <v>552001</v>
      </c>
      <c r="DE36" s="596"/>
      <c r="DF36" s="596"/>
      <c r="DG36" s="596"/>
      <c r="DH36" s="596"/>
      <c r="DI36" s="596"/>
      <c r="DJ36" s="596"/>
      <c r="DK36" s="597"/>
      <c r="DL36" s="604">
        <v>401174</v>
      </c>
      <c r="DM36" s="596"/>
      <c r="DN36" s="596"/>
      <c r="DO36" s="596"/>
      <c r="DP36" s="596"/>
      <c r="DQ36" s="596"/>
      <c r="DR36" s="596"/>
      <c r="DS36" s="596"/>
      <c r="DT36" s="596"/>
      <c r="DU36" s="596"/>
      <c r="DV36" s="597"/>
      <c r="DW36" s="600">
        <v>7.4</v>
      </c>
      <c r="DX36" s="623"/>
      <c r="DY36" s="623"/>
      <c r="DZ36" s="623"/>
      <c r="EA36" s="623"/>
      <c r="EB36" s="623"/>
      <c r="EC36" s="624"/>
    </row>
    <row r="37" spans="2:133" ht="11.25" customHeight="1">
      <c r="AQ37" s="674" t="s">
        <v>314</v>
      </c>
      <c r="AR37" s="675"/>
      <c r="AS37" s="675"/>
      <c r="AT37" s="675"/>
      <c r="AU37" s="675"/>
      <c r="AV37" s="675"/>
      <c r="AW37" s="675"/>
      <c r="AX37" s="675"/>
      <c r="AY37" s="676"/>
      <c r="AZ37" s="595">
        <v>5818</v>
      </c>
      <c r="BA37" s="596"/>
      <c r="BB37" s="596"/>
      <c r="BC37" s="596"/>
      <c r="BD37" s="621"/>
      <c r="BE37" s="621"/>
      <c r="BF37" s="652"/>
      <c r="BG37" s="609" t="s">
        <v>315</v>
      </c>
      <c r="BH37" s="610"/>
      <c r="BI37" s="610"/>
      <c r="BJ37" s="610"/>
      <c r="BK37" s="610"/>
      <c r="BL37" s="610"/>
      <c r="BM37" s="610"/>
      <c r="BN37" s="610"/>
      <c r="BO37" s="610"/>
      <c r="BP37" s="610"/>
      <c r="BQ37" s="610"/>
      <c r="BR37" s="610"/>
      <c r="BS37" s="610"/>
      <c r="BT37" s="610"/>
      <c r="BU37" s="611"/>
      <c r="BV37" s="595">
        <v>1984</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319051</v>
      </c>
      <c r="CS37" s="621"/>
      <c r="CT37" s="621"/>
      <c r="CU37" s="621"/>
      <c r="CV37" s="621"/>
      <c r="CW37" s="621"/>
      <c r="CX37" s="621"/>
      <c r="CY37" s="622"/>
      <c r="CZ37" s="629">
        <v>4</v>
      </c>
      <c r="DA37" s="630"/>
      <c r="DB37" s="630"/>
      <c r="DC37" s="631"/>
      <c r="DD37" s="604">
        <v>319017</v>
      </c>
      <c r="DE37" s="621"/>
      <c r="DF37" s="621"/>
      <c r="DG37" s="621"/>
      <c r="DH37" s="621"/>
      <c r="DI37" s="621"/>
      <c r="DJ37" s="621"/>
      <c r="DK37" s="622"/>
      <c r="DL37" s="604">
        <v>308529</v>
      </c>
      <c r="DM37" s="621"/>
      <c r="DN37" s="621"/>
      <c r="DO37" s="621"/>
      <c r="DP37" s="621"/>
      <c r="DQ37" s="621"/>
      <c r="DR37" s="621"/>
      <c r="DS37" s="621"/>
      <c r="DT37" s="621"/>
      <c r="DU37" s="621"/>
      <c r="DV37" s="622"/>
      <c r="DW37" s="600">
        <v>5.7</v>
      </c>
      <c r="DX37" s="623"/>
      <c r="DY37" s="623"/>
      <c r="DZ37" s="623"/>
      <c r="EA37" s="623"/>
      <c r="EB37" s="623"/>
      <c r="EC37" s="624"/>
    </row>
    <row r="38" spans="2:133" ht="11.25" customHeight="1">
      <c r="AQ38" s="674" t="s">
        <v>317</v>
      </c>
      <c r="AR38" s="675"/>
      <c r="AS38" s="675"/>
      <c r="AT38" s="675"/>
      <c r="AU38" s="675"/>
      <c r="AV38" s="675"/>
      <c r="AW38" s="675"/>
      <c r="AX38" s="675"/>
      <c r="AY38" s="676"/>
      <c r="AZ38" s="595">
        <v>4609</v>
      </c>
      <c r="BA38" s="596"/>
      <c r="BB38" s="596"/>
      <c r="BC38" s="596"/>
      <c r="BD38" s="621"/>
      <c r="BE38" s="621"/>
      <c r="BF38" s="652"/>
      <c r="BG38" s="609" t="s">
        <v>318</v>
      </c>
      <c r="BH38" s="610"/>
      <c r="BI38" s="610"/>
      <c r="BJ38" s="610"/>
      <c r="BK38" s="610"/>
      <c r="BL38" s="610"/>
      <c r="BM38" s="610"/>
      <c r="BN38" s="610"/>
      <c r="BO38" s="610"/>
      <c r="BP38" s="610"/>
      <c r="BQ38" s="610"/>
      <c r="BR38" s="610"/>
      <c r="BS38" s="610"/>
      <c r="BT38" s="610"/>
      <c r="BU38" s="611"/>
      <c r="BV38" s="595">
        <v>3261</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1003636</v>
      </c>
      <c r="CS38" s="596"/>
      <c r="CT38" s="596"/>
      <c r="CU38" s="596"/>
      <c r="CV38" s="596"/>
      <c r="CW38" s="596"/>
      <c r="CX38" s="596"/>
      <c r="CY38" s="597"/>
      <c r="CZ38" s="629">
        <v>12.5</v>
      </c>
      <c r="DA38" s="630"/>
      <c r="DB38" s="630"/>
      <c r="DC38" s="631"/>
      <c r="DD38" s="604">
        <v>913351</v>
      </c>
      <c r="DE38" s="596"/>
      <c r="DF38" s="596"/>
      <c r="DG38" s="596"/>
      <c r="DH38" s="596"/>
      <c r="DI38" s="596"/>
      <c r="DJ38" s="596"/>
      <c r="DK38" s="597"/>
      <c r="DL38" s="604">
        <v>404951</v>
      </c>
      <c r="DM38" s="596"/>
      <c r="DN38" s="596"/>
      <c r="DO38" s="596"/>
      <c r="DP38" s="596"/>
      <c r="DQ38" s="596"/>
      <c r="DR38" s="596"/>
      <c r="DS38" s="596"/>
      <c r="DT38" s="596"/>
      <c r="DU38" s="596"/>
      <c r="DV38" s="597"/>
      <c r="DW38" s="600">
        <v>7.5</v>
      </c>
      <c r="DX38" s="623"/>
      <c r="DY38" s="623"/>
      <c r="DZ38" s="623"/>
      <c r="EA38" s="623"/>
      <c r="EB38" s="623"/>
      <c r="EC38" s="624"/>
    </row>
    <row r="39" spans="2:133" ht="11.25" customHeight="1">
      <c r="AQ39" s="674" t="s">
        <v>320</v>
      </c>
      <c r="AR39" s="675"/>
      <c r="AS39" s="675"/>
      <c r="AT39" s="675"/>
      <c r="AU39" s="675"/>
      <c r="AV39" s="675"/>
      <c r="AW39" s="675"/>
      <c r="AX39" s="675"/>
      <c r="AY39" s="676"/>
      <c r="AZ39" s="595" t="s">
        <v>321</v>
      </c>
      <c r="BA39" s="596"/>
      <c r="BB39" s="596"/>
      <c r="BC39" s="596"/>
      <c r="BD39" s="621"/>
      <c r="BE39" s="621"/>
      <c r="BF39" s="652"/>
      <c r="BG39" s="678" t="s">
        <v>322</v>
      </c>
      <c r="BH39" s="679"/>
      <c r="BI39" s="679"/>
      <c r="BJ39" s="679"/>
      <c r="BK39" s="679"/>
      <c r="BL39" s="189"/>
      <c r="BM39" s="610" t="s">
        <v>323</v>
      </c>
      <c r="BN39" s="610"/>
      <c r="BO39" s="610"/>
      <c r="BP39" s="610"/>
      <c r="BQ39" s="610"/>
      <c r="BR39" s="610"/>
      <c r="BS39" s="610"/>
      <c r="BT39" s="610"/>
      <c r="BU39" s="611"/>
      <c r="BV39" s="595">
        <v>88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577533</v>
      </c>
      <c r="CS39" s="621"/>
      <c r="CT39" s="621"/>
      <c r="CU39" s="621"/>
      <c r="CV39" s="621"/>
      <c r="CW39" s="621"/>
      <c r="CX39" s="621"/>
      <c r="CY39" s="622"/>
      <c r="CZ39" s="629">
        <v>7.2</v>
      </c>
      <c r="DA39" s="630"/>
      <c r="DB39" s="630"/>
      <c r="DC39" s="631"/>
      <c r="DD39" s="604">
        <v>570495</v>
      </c>
      <c r="DE39" s="621"/>
      <c r="DF39" s="621"/>
      <c r="DG39" s="621"/>
      <c r="DH39" s="621"/>
      <c r="DI39" s="621"/>
      <c r="DJ39" s="621"/>
      <c r="DK39" s="622"/>
      <c r="DL39" s="604" t="s">
        <v>321</v>
      </c>
      <c r="DM39" s="621"/>
      <c r="DN39" s="621"/>
      <c r="DO39" s="621"/>
      <c r="DP39" s="621"/>
      <c r="DQ39" s="621"/>
      <c r="DR39" s="621"/>
      <c r="DS39" s="621"/>
      <c r="DT39" s="621"/>
      <c r="DU39" s="621"/>
      <c r="DV39" s="622"/>
      <c r="DW39" s="600" t="s">
        <v>321</v>
      </c>
      <c r="DX39" s="623"/>
      <c r="DY39" s="623"/>
      <c r="DZ39" s="623"/>
      <c r="EA39" s="623"/>
      <c r="EB39" s="623"/>
      <c r="EC39" s="624"/>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167992</v>
      </c>
      <c r="BA40" s="596"/>
      <c r="BB40" s="596"/>
      <c r="BC40" s="596"/>
      <c r="BD40" s="621"/>
      <c r="BE40" s="621"/>
      <c r="BF40" s="652"/>
      <c r="BG40" s="678"/>
      <c r="BH40" s="679"/>
      <c r="BI40" s="679"/>
      <c r="BJ40" s="679"/>
      <c r="BK40" s="679"/>
      <c r="BL40" s="189"/>
      <c r="BM40" s="610" t="s">
        <v>326</v>
      </c>
      <c r="BN40" s="610"/>
      <c r="BO40" s="610"/>
      <c r="BP40" s="610"/>
      <c r="BQ40" s="610"/>
      <c r="BR40" s="610"/>
      <c r="BS40" s="610"/>
      <c r="BT40" s="610"/>
      <c r="BU40" s="611"/>
      <c r="BV40" s="595">
        <v>117</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10000</v>
      </c>
      <c r="CS40" s="596"/>
      <c r="CT40" s="596"/>
      <c r="CU40" s="596"/>
      <c r="CV40" s="596"/>
      <c r="CW40" s="596"/>
      <c r="CX40" s="596"/>
      <c r="CY40" s="597"/>
      <c r="CZ40" s="629">
        <v>0.1</v>
      </c>
      <c r="DA40" s="630"/>
      <c r="DB40" s="630"/>
      <c r="DC40" s="631"/>
      <c r="DD40" s="604" t="s">
        <v>321</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3"/>
      <c r="DY40" s="623"/>
      <c r="DZ40" s="623"/>
      <c r="EA40" s="623"/>
      <c r="EB40" s="623"/>
      <c r="EC40" s="624"/>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409946</v>
      </c>
      <c r="BA41" s="668"/>
      <c r="BB41" s="668"/>
      <c r="BC41" s="668"/>
      <c r="BD41" s="663"/>
      <c r="BE41" s="663"/>
      <c r="BF41" s="665"/>
      <c r="BG41" s="680"/>
      <c r="BH41" s="681"/>
      <c r="BI41" s="681"/>
      <c r="BJ41" s="681"/>
      <c r="BK41" s="681"/>
      <c r="BL41" s="191"/>
      <c r="BM41" s="616" t="s">
        <v>329</v>
      </c>
      <c r="BN41" s="616"/>
      <c r="BO41" s="616"/>
      <c r="BP41" s="616"/>
      <c r="BQ41" s="616"/>
      <c r="BR41" s="616"/>
      <c r="BS41" s="616"/>
      <c r="BT41" s="616"/>
      <c r="BU41" s="617"/>
      <c r="BV41" s="667">
        <v>282</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1"/>
      <c r="CT41" s="621"/>
      <c r="CU41" s="621"/>
      <c r="CV41" s="621"/>
      <c r="CW41" s="621"/>
      <c r="CX41" s="621"/>
      <c r="CY41" s="622"/>
      <c r="CZ41" s="629" t="s">
        <v>331</v>
      </c>
      <c r="DA41" s="630"/>
      <c r="DB41" s="630"/>
      <c r="DC41" s="631"/>
      <c r="DD41" s="604" t="s">
        <v>331</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552993</v>
      </c>
      <c r="CS42" s="596"/>
      <c r="CT42" s="596"/>
      <c r="CU42" s="596"/>
      <c r="CV42" s="596"/>
      <c r="CW42" s="596"/>
      <c r="CX42" s="596"/>
      <c r="CY42" s="597"/>
      <c r="CZ42" s="629">
        <v>6.9</v>
      </c>
      <c r="DA42" s="688"/>
      <c r="DB42" s="688"/>
      <c r="DC42" s="689"/>
      <c r="DD42" s="604">
        <v>184954</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7506</v>
      </c>
      <c r="CS43" s="621"/>
      <c r="CT43" s="621"/>
      <c r="CU43" s="621"/>
      <c r="CV43" s="621"/>
      <c r="CW43" s="621"/>
      <c r="CX43" s="621"/>
      <c r="CY43" s="622"/>
      <c r="CZ43" s="629">
        <v>0.1</v>
      </c>
      <c r="DA43" s="630"/>
      <c r="DB43" s="630"/>
      <c r="DC43" s="631"/>
      <c r="DD43" s="604">
        <v>7506</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552993</v>
      </c>
      <c r="CS44" s="596"/>
      <c r="CT44" s="596"/>
      <c r="CU44" s="596"/>
      <c r="CV44" s="596"/>
      <c r="CW44" s="596"/>
      <c r="CX44" s="596"/>
      <c r="CY44" s="597"/>
      <c r="CZ44" s="629">
        <v>6.9</v>
      </c>
      <c r="DA44" s="688"/>
      <c r="DB44" s="688"/>
      <c r="DC44" s="689"/>
      <c r="DD44" s="604">
        <v>184954</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3"/>
      <c r="CE45" s="704"/>
      <c r="CF45" s="592" t="s">
        <v>338</v>
      </c>
      <c r="CG45" s="593"/>
      <c r="CH45" s="593"/>
      <c r="CI45" s="593"/>
      <c r="CJ45" s="593"/>
      <c r="CK45" s="593"/>
      <c r="CL45" s="593"/>
      <c r="CM45" s="593"/>
      <c r="CN45" s="593"/>
      <c r="CO45" s="593"/>
      <c r="CP45" s="593"/>
      <c r="CQ45" s="594"/>
      <c r="CR45" s="595">
        <v>249819</v>
      </c>
      <c r="CS45" s="621"/>
      <c r="CT45" s="621"/>
      <c r="CU45" s="621"/>
      <c r="CV45" s="621"/>
      <c r="CW45" s="621"/>
      <c r="CX45" s="621"/>
      <c r="CY45" s="622"/>
      <c r="CZ45" s="629">
        <v>3.1</v>
      </c>
      <c r="DA45" s="630"/>
      <c r="DB45" s="630"/>
      <c r="DC45" s="631"/>
      <c r="DD45" s="604">
        <v>44288</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3"/>
      <c r="CE46" s="704"/>
      <c r="CF46" s="592" t="s">
        <v>339</v>
      </c>
      <c r="CG46" s="593"/>
      <c r="CH46" s="593"/>
      <c r="CI46" s="593"/>
      <c r="CJ46" s="593"/>
      <c r="CK46" s="593"/>
      <c r="CL46" s="593"/>
      <c r="CM46" s="593"/>
      <c r="CN46" s="593"/>
      <c r="CO46" s="593"/>
      <c r="CP46" s="593"/>
      <c r="CQ46" s="594"/>
      <c r="CR46" s="595">
        <v>274519</v>
      </c>
      <c r="CS46" s="596"/>
      <c r="CT46" s="596"/>
      <c r="CU46" s="596"/>
      <c r="CV46" s="596"/>
      <c r="CW46" s="596"/>
      <c r="CX46" s="596"/>
      <c r="CY46" s="597"/>
      <c r="CZ46" s="629">
        <v>3.4</v>
      </c>
      <c r="DA46" s="688"/>
      <c r="DB46" s="688"/>
      <c r="DC46" s="689"/>
      <c r="DD46" s="604">
        <v>137211</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3"/>
      <c r="CE47" s="704"/>
      <c r="CF47" s="592" t="s">
        <v>340</v>
      </c>
      <c r="CG47" s="593"/>
      <c r="CH47" s="593"/>
      <c r="CI47" s="593"/>
      <c r="CJ47" s="593"/>
      <c r="CK47" s="593"/>
      <c r="CL47" s="593"/>
      <c r="CM47" s="593"/>
      <c r="CN47" s="593"/>
      <c r="CO47" s="593"/>
      <c r="CP47" s="593"/>
      <c r="CQ47" s="594"/>
      <c r="CR47" s="595" t="s">
        <v>112</v>
      </c>
      <c r="CS47" s="621"/>
      <c r="CT47" s="621"/>
      <c r="CU47" s="621"/>
      <c r="CV47" s="621"/>
      <c r="CW47" s="621"/>
      <c r="CX47" s="621"/>
      <c r="CY47" s="622"/>
      <c r="CZ47" s="629" t="s">
        <v>112</v>
      </c>
      <c r="DA47" s="630"/>
      <c r="DB47" s="630"/>
      <c r="DC47" s="631"/>
      <c r="DD47" s="604" t="s">
        <v>112</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ht="10.8">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88"/>
      <c r="DB48" s="688"/>
      <c r="DC48" s="689"/>
      <c r="DD48" s="604" t="s">
        <v>112</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8" t="s">
        <v>342</v>
      </c>
      <c r="CE49" s="639"/>
      <c r="CF49" s="639"/>
      <c r="CG49" s="639"/>
      <c r="CH49" s="639"/>
      <c r="CI49" s="639"/>
      <c r="CJ49" s="639"/>
      <c r="CK49" s="639"/>
      <c r="CL49" s="639"/>
      <c r="CM49" s="639"/>
      <c r="CN49" s="639"/>
      <c r="CO49" s="639"/>
      <c r="CP49" s="639"/>
      <c r="CQ49" s="640"/>
      <c r="CR49" s="667">
        <v>8032174</v>
      </c>
      <c r="CS49" s="663"/>
      <c r="CT49" s="663"/>
      <c r="CU49" s="663"/>
      <c r="CV49" s="663"/>
      <c r="CW49" s="663"/>
      <c r="CX49" s="663"/>
      <c r="CY49" s="690"/>
      <c r="CZ49" s="691">
        <v>100</v>
      </c>
      <c r="DA49" s="692"/>
      <c r="DB49" s="692"/>
      <c r="DC49" s="693"/>
      <c r="DD49" s="694">
        <v>5994592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36" sqref="AA36:AE38"/>
    </sheetView>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8582</v>
      </c>
      <c r="R7" s="725"/>
      <c r="S7" s="725"/>
      <c r="T7" s="725"/>
      <c r="U7" s="725"/>
      <c r="V7" s="725">
        <v>8032</v>
      </c>
      <c r="W7" s="725"/>
      <c r="X7" s="725"/>
      <c r="Y7" s="725"/>
      <c r="Z7" s="725"/>
      <c r="AA7" s="725">
        <v>550</v>
      </c>
      <c r="AB7" s="725"/>
      <c r="AC7" s="725"/>
      <c r="AD7" s="725"/>
      <c r="AE7" s="726"/>
      <c r="AF7" s="727">
        <v>293</v>
      </c>
      <c r="AG7" s="728"/>
      <c r="AH7" s="728"/>
      <c r="AI7" s="728"/>
      <c r="AJ7" s="729"/>
      <c r="AK7" s="764">
        <v>72</v>
      </c>
      <c r="AL7" s="765"/>
      <c r="AM7" s="765"/>
      <c r="AN7" s="765"/>
      <c r="AO7" s="765"/>
      <c r="AP7" s="765">
        <v>8179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541</v>
      </c>
      <c r="BT7" s="769"/>
      <c r="BU7" s="769"/>
      <c r="BV7" s="769"/>
      <c r="BW7" s="769"/>
      <c r="BX7" s="769"/>
      <c r="BY7" s="769"/>
      <c r="BZ7" s="769"/>
      <c r="CA7" s="769"/>
      <c r="CB7" s="769"/>
      <c r="CC7" s="769"/>
      <c r="CD7" s="769"/>
      <c r="CE7" s="769"/>
      <c r="CF7" s="769"/>
      <c r="CG7" s="770"/>
      <c r="CH7" s="761">
        <v>20</v>
      </c>
      <c r="CI7" s="762"/>
      <c r="CJ7" s="762"/>
      <c r="CK7" s="762"/>
      <c r="CL7" s="763"/>
      <c r="CM7" s="761">
        <v>34</v>
      </c>
      <c r="CN7" s="762"/>
      <c r="CO7" s="762"/>
      <c r="CP7" s="762"/>
      <c r="CQ7" s="763"/>
      <c r="CR7" s="761">
        <v>46</v>
      </c>
      <c r="CS7" s="762"/>
      <c r="CT7" s="762"/>
      <c r="CU7" s="762"/>
      <c r="CV7" s="763"/>
      <c r="CW7" s="761">
        <v>0</v>
      </c>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542</v>
      </c>
      <c r="BT8" s="759"/>
      <c r="BU8" s="759"/>
      <c r="BV8" s="759"/>
      <c r="BW8" s="759"/>
      <c r="BX8" s="759"/>
      <c r="BY8" s="759"/>
      <c r="BZ8" s="759"/>
      <c r="CA8" s="759"/>
      <c r="CB8" s="759"/>
      <c r="CC8" s="759"/>
      <c r="CD8" s="759"/>
      <c r="CE8" s="759"/>
      <c r="CF8" s="759"/>
      <c r="CG8" s="760"/>
      <c r="CH8" s="771">
        <v>6</v>
      </c>
      <c r="CI8" s="772"/>
      <c r="CJ8" s="772"/>
      <c r="CK8" s="772"/>
      <c r="CL8" s="773"/>
      <c r="CM8" s="771">
        <v>37</v>
      </c>
      <c r="CN8" s="772"/>
      <c r="CO8" s="772"/>
      <c r="CP8" s="772"/>
      <c r="CQ8" s="773"/>
      <c r="CR8" s="771">
        <v>13</v>
      </c>
      <c r="CS8" s="772"/>
      <c r="CT8" s="772"/>
      <c r="CU8" s="772"/>
      <c r="CV8" s="773"/>
      <c r="CW8" s="771">
        <v>4</v>
      </c>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543</v>
      </c>
      <c r="BT9" s="759"/>
      <c r="BU9" s="759"/>
      <c r="BV9" s="759"/>
      <c r="BW9" s="759"/>
      <c r="BX9" s="759"/>
      <c r="BY9" s="759"/>
      <c r="BZ9" s="759"/>
      <c r="CA9" s="759"/>
      <c r="CB9" s="759"/>
      <c r="CC9" s="759"/>
      <c r="CD9" s="759"/>
      <c r="CE9" s="759"/>
      <c r="CF9" s="759"/>
      <c r="CG9" s="760"/>
      <c r="CH9" s="771">
        <v>0</v>
      </c>
      <c r="CI9" s="772"/>
      <c r="CJ9" s="772"/>
      <c r="CK9" s="772"/>
      <c r="CL9" s="773"/>
      <c r="CM9" s="771">
        <v>243</v>
      </c>
      <c r="CN9" s="772"/>
      <c r="CO9" s="772"/>
      <c r="CP9" s="772"/>
      <c r="CQ9" s="773"/>
      <c r="CR9" s="771">
        <v>3</v>
      </c>
      <c r="CS9" s="772"/>
      <c r="CT9" s="772"/>
      <c r="CU9" s="772"/>
      <c r="CV9" s="773"/>
      <c r="CW9" s="771">
        <v>0</v>
      </c>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544</v>
      </c>
      <c r="BT10" s="759"/>
      <c r="BU10" s="759"/>
      <c r="BV10" s="759"/>
      <c r="BW10" s="759"/>
      <c r="BX10" s="759"/>
      <c r="BY10" s="759"/>
      <c r="BZ10" s="759"/>
      <c r="CA10" s="759"/>
      <c r="CB10" s="759"/>
      <c r="CC10" s="759"/>
      <c r="CD10" s="759"/>
      <c r="CE10" s="759"/>
      <c r="CF10" s="759"/>
      <c r="CG10" s="760"/>
      <c r="CH10" s="771">
        <v>2</v>
      </c>
      <c r="CI10" s="772"/>
      <c r="CJ10" s="772"/>
      <c r="CK10" s="772"/>
      <c r="CL10" s="773"/>
      <c r="CM10" s="771">
        <v>51</v>
      </c>
      <c r="CN10" s="772"/>
      <c r="CO10" s="772"/>
      <c r="CP10" s="772"/>
      <c r="CQ10" s="773"/>
      <c r="CR10" s="771">
        <v>5</v>
      </c>
      <c r="CS10" s="772"/>
      <c r="CT10" s="772"/>
      <c r="CU10" s="772"/>
      <c r="CV10" s="773"/>
      <c r="CW10" s="771">
        <v>0</v>
      </c>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v>8582</v>
      </c>
      <c r="R23" s="784"/>
      <c r="S23" s="784"/>
      <c r="T23" s="784"/>
      <c r="U23" s="784"/>
      <c r="V23" s="784">
        <v>8032</v>
      </c>
      <c r="W23" s="784"/>
      <c r="X23" s="784"/>
      <c r="Y23" s="784"/>
      <c r="Z23" s="784"/>
      <c r="AA23" s="784">
        <v>550</v>
      </c>
      <c r="AB23" s="784"/>
      <c r="AC23" s="784"/>
      <c r="AD23" s="784"/>
      <c r="AE23" s="785"/>
      <c r="AF23" s="786">
        <v>293</v>
      </c>
      <c r="AG23" s="784"/>
      <c r="AH23" s="784"/>
      <c r="AI23" s="784"/>
      <c r="AJ23" s="787"/>
      <c r="AK23" s="788"/>
      <c r="AL23" s="789"/>
      <c r="AM23" s="789"/>
      <c r="AN23" s="789"/>
      <c r="AO23" s="789"/>
      <c r="AP23" s="784"/>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2">
        <v>1788</v>
      </c>
      <c r="R28" s="813"/>
      <c r="S28" s="813"/>
      <c r="T28" s="813"/>
      <c r="U28" s="813"/>
      <c r="V28" s="813">
        <v>1595</v>
      </c>
      <c r="W28" s="813"/>
      <c r="X28" s="813"/>
      <c r="Y28" s="813"/>
      <c r="Z28" s="813"/>
      <c r="AA28" s="813">
        <v>193</v>
      </c>
      <c r="AB28" s="813"/>
      <c r="AC28" s="813"/>
      <c r="AD28" s="813"/>
      <c r="AE28" s="814"/>
      <c r="AF28" s="815">
        <v>193</v>
      </c>
      <c r="AG28" s="813"/>
      <c r="AH28" s="813"/>
      <c r="AI28" s="813"/>
      <c r="AJ28" s="816"/>
      <c r="AK28" s="817">
        <v>106</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v>23</v>
      </c>
      <c r="R29" s="749"/>
      <c r="S29" s="749"/>
      <c r="T29" s="749"/>
      <c r="U29" s="749"/>
      <c r="V29" s="749">
        <v>22</v>
      </c>
      <c r="W29" s="749"/>
      <c r="X29" s="749"/>
      <c r="Y29" s="749"/>
      <c r="Z29" s="749"/>
      <c r="AA29" s="749">
        <v>1</v>
      </c>
      <c r="AB29" s="749"/>
      <c r="AC29" s="749"/>
      <c r="AD29" s="749"/>
      <c r="AE29" s="750"/>
      <c r="AF29" s="751">
        <v>1</v>
      </c>
      <c r="AG29" s="752"/>
      <c r="AH29" s="752"/>
      <c r="AI29" s="752"/>
      <c r="AJ29" s="753"/>
      <c r="AK29" s="820">
        <v>6</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v>1441</v>
      </c>
      <c r="R30" s="749"/>
      <c r="S30" s="749"/>
      <c r="T30" s="749"/>
      <c r="U30" s="749"/>
      <c r="V30" s="749">
        <v>1410</v>
      </c>
      <c r="W30" s="749"/>
      <c r="X30" s="749"/>
      <c r="Y30" s="749"/>
      <c r="Z30" s="749"/>
      <c r="AA30" s="749">
        <v>31</v>
      </c>
      <c r="AB30" s="749"/>
      <c r="AC30" s="749"/>
      <c r="AD30" s="749"/>
      <c r="AE30" s="750"/>
      <c r="AF30" s="751">
        <v>31</v>
      </c>
      <c r="AG30" s="752"/>
      <c r="AH30" s="752"/>
      <c r="AI30" s="752"/>
      <c r="AJ30" s="753"/>
      <c r="AK30" s="820">
        <v>202</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v>3</v>
      </c>
      <c r="R31" s="749"/>
      <c r="S31" s="749"/>
      <c r="T31" s="749"/>
      <c r="U31" s="749"/>
      <c r="V31" s="749">
        <v>3</v>
      </c>
      <c r="W31" s="749"/>
      <c r="X31" s="749"/>
      <c r="Y31" s="749"/>
      <c r="Z31" s="749"/>
      <c r="AA31" s="749">
        <v>0</v>
      </c>
      <c r="AB31" s="749"/>
      <c r="AC31" s="749"/>
      <c r="AD31" s="749"/>
      <c r="AE31" s="750"/>
      <c r="AF31" s="751">
        <v>0</v>
      </c>
      <c r="AG31" s="752"/>
      <c r="AH31" s="752"/>
      <c r="AI31" s="752"/>
      <c r="AJ31" s="753"/>
      <c r="AK31" s="820">
        <v>0</v>
      </c>
      <c r="AL31" s="821"/>
      <c r="AM31" s="821"/>
      <c r="AN31" s="821"/>
      <c r="AO31" s="821"/>
      <c r="AP31" s="821"/>
      <c r="AQ31" s="821"/>
      <c r="AR31" s="821"/>
      <c r="AS31" s="821"/>
      <c r="AT31" s="821"/>
      <c r="AU31" s="821"/>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383</v>
      </c>
      <c r="C32" s="746"/>
      <c r="D32" s="746"/>
      <c r="E32" s="746"/>
      <c r="F32" s="746"/>
      <c r="G32" s="746"/>
      <c r="H32" s="746"/>
      <c r="I32" s="746"/>
      <c r="J32" s="746"/>
      <c r="K32" s="746"/>
      <c r="L32" s="746"/>
      <c r="M32" s="746"/>
      <c r="N32" s="746"/>
      <c r="O32" s="746"/>
      <c r="P32" s="747"/>
      <c r="Q32" s="748">
        <v>552</v>
      </c>
      <c r="R32" s="749"/>
      <c r="S32" s="749"/>
      <c r="T32" s="749"/>
      <c r="U32" s="749"/>
      <c r="V32" s="749">
        <v>540</v>
      </c>
      <c r="W32" s="749"/>
      <c r="X32" s="749"/>
      <c r="Y32" s="749"/>
      <c r="Z32" s="749"/>
      <c r="AA32" s="749">
        <v>12</v>
      </c>
      <c r="AB32" s="749"/>
      <c r="AC32" s="749"/>
      <c r="AD32" s="749"/>
      <c r="AE32" s="750"/>
      <c r="AF32" s="751">
        <v>12</v>
      </c>
      <c r="AG32" s="752"/>
      <c r="AH32" s="752"/>
      <c r="AI32" s="752"/>
      <c r="AJ32" s="753"/>
      <c r="AK32" s="820">
        <v>54</v>
      </c>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384</v>
      </c>
      <c r="C33" s="746"/>
      <c r="D33" s="746"/>
      <c r="E33" s="746"/>
      <c r="F33" s="746"/>
      <c r="G33" s="746"/>
      <c r="H33" s="746"/>
      <c r="I33" s="746"/>
      <c r="J33" s="746"/>
      <c r="K33" s="746"/>
      <c r="L33" s="746"/>
      <c r="M33" s="746"/>
      <c r="N33" s="746"/>
      <c r="O33" s="746"/>
      <c r="P33" s="747"/>
      <c r="Q33" s="748">
        <v>40</v>
      </c>
      <c r="R33" s="749"/>
      <c r="S33" s="749"/>
      <c r="T33" s="749"/>
      <c r="U33" s="749"/>
      <c r="V33" s="749">
        <v>37</v>
      </c>
      <c r="W33" s="749"/>
      <c r="X33" s="749"/>
      <c r="Y33" s="749"/>
      <c r="Z33" s="749"/>
      <c r="AA33" s="749">
        <v>3</v>
      </c>
      <c r="AB33" s="749"/>
      <c r="AC33" s="749"/>
      <c r="AD33" s="749"/>
      <c r="AE33" s="750"/>
      <c r="AF33" s="751">
        <v>3</v>
      </c>
      <c r="AG33" s="752"/>
      <c r="AH33" s="752"/>
      <c r="AI33" s="752"/>
      <c r="AJ33" s="753"/>
      <c r="AK33" s="820">
        <v>12</v>
      </c>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385</v>
      </c>
      <c r="C34" s="746"/>
      <c r="D34" s="746"/>
      <c r="E34" s="746"/>
      <c r="F34" s="746"/>
      <c r="G34" s="746"/>
      <c r="H34" s="746"/>
      <c r="I34" s="746"/>
      <c r="J34" s="746"/>
      <c r="K34" s="746"/>
      <c r="L34" s="746"/>
      <c r="M34" s="746"/>
      <c r="N34" s="746"/>
      <c r="O34" s="746"/>
      <c r="P34" s="747"/>
      <c r="Q34" s="748">
        <v>123</v>
      </c>
      <c r="R34" s="749"/>
      <c r="S34" s="749"/>
      <c r="T34" s="749"/>
      <c r="U34" s="749"/>
      <c r="V34" s="749">
        <v>122</v>
      </c>
      <c r="W34" s="749"/>
      <c r="X34" s="749"/>
      <c r="Y34" s="749"/>
      <c r="Z34" s="749"/>
      <c r="AA34" s="749">
        <v>1</v>
      </c>
      <c r="AB34" s="749"/>
      <c r="AC34" s="749"/>
      <c r="AD34" s="749"/>
      <c r="AE34" s="750"/>
      <c r="AF34" s="751">
        <v>1</v>
      </c>
      <c r="AG34" s="752"/>
      <c r="AH34" s="752"/>
      <c r="AI34" s="752"/>
      <c r="AJ34" s="753"/>
      <c r="AK34" s="820">
        <v>41</v>
      </c>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386</v>
      </c>
      <c r="C35" s="746"/>
      <c r="D35" s="746"/>
      <c r="E35" s="746"/>
      <c r="F35" s="746"/>
      <c r="G35" s="746"/>
      <c r="H35" s="746"/>
      <c r="I35" s="746"/>
      <c r="J35" s="746"/>
      <c r="K35" s="746"/>
      <c r="L35" s="746"/>
      <c r="M35" s="746"/>
      <c r="N35" s="746"/>
      <c r="O35" s="746"/>
      <c r="P35" s="747"/>
      <c r="Q35" s="748">
        <v>351</v>
      </c>
      <c r="R35" s="749"/>
      <c r="S35" s="749"/>
      <c r="T35" s="749"/>
      <c r="U35" s="749"/>
      <c r="V35" s="749">
        <v>303</v>
      </c>
      <c r="W35" s="749"/>
      <c r="X35" s="749"/>
      <c r="Y35" s="749"/>
      <c r="Z35" s="749"/>
      <c r="AA35" s="749">
        <v>47</v>
      </c>
      <c r="AB35" s="749"/>
      <c r="AC35" s="749"/>
      <c r="AD35" s="749"/>
      <c r="AE35" s="750"/>
      <c r="AF35" s="751">
        <v>269</v>
      </c>
      <c r="AG35" s="752"/>
      <c r="AH35" s="752"/>
      <c r="AI35" s="752"/>
      <c r="AJ35" s="753"/>
      <c r="AK35" s="820">
        <v>0</v>
      </c>
      <c r="AL35" s="821"/>
      <c r="AM35" s="821"/>
      <c r="AN35" s="821"/>
      <c r="AO35" s="821"/>
      <c r="AP35" s="821">
        <v>30</v>
      </c>
      <c r="AQ35" s="821"/>
      <c r="AR35" s="821"/>
      <c r="AS35" s="821"/>
      <c r="AT35" s="821"/>
      <c r="AU35" s="821">
        <v>1</v>
      </c>
      <c r="AV35" s="821"/>
      <c r="AW35" s="821"/>
      <c r="AX35" s="821"/>
      <c r="AY35" s="821"/>
      <c r="AZ35" s="822"/>
      <c r="BA35" s="822"/>
      <c r="BB35" s="822"/>
      <c r="BC35" s="822"/>
      <c r="BD35" s="822"/>
      <c r="BE35" s="818" t="s">
        <v>387</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388</v>
      </c>
      <c r="C36" s="746"/>
      <c r="D36" s="746"/>
      <c r="E36" s="746"/>
      <c r="F36" s="746"/>
      <c r="G36" s="746"/>
      <c r="H36" s="746"/>
      <c r="I36" s="746"/>
      <c r="J36" s="746"/>
      <c r="K36" s="746"/>
      <c r="L36" s="746"/>
      <c r="M36" s="746"/>
      <c r="N36" s="746"/>
      <c r="O36" s="746"/>
      <c r="P36" s="747"/>
      <c r="Q36" s="748">
        <v>561</v>
      </c>
      <c r="R36" s="749"/>
      <c r="S36" s="749"/>
      <c r="T36" s="749"/>
      <c r="U36" s="749"/>
      <c r="V36" s="749">
        <v>529</v>
      </c>
      <c r="W36" s="749"/>
      <c r="X36" s="749"/>
      <c r="Y36" s="749"/>
      <c r="Z36" s="749"/>
      <c r="AA36" s="749">
        <v>32</v>
      </c>
      <c r="AB36" s="749"/>
      <c r="AC36" s="749"/>
      <c r="AD36" s="749"/>
      <c r="AE36" s="750"/>
      <c r="AF36" s="751">
        <v>32</v>
      </c>
      <c r="AG36" s="752"/>
      <c r="AH36" s="752"/>
      <c r="AI36" s="752"/>
      <c r="AJ36" s="753"/>
      <c r="AK36" s="820">
        <v>219</v>
      </c>
      <c r="AL36" s="821"/>
      <c r="AM36" s="821"/>
      <c r="AN36" s="821"/>
      <c r="AO36" s="821"/>
      <c r="AP36" s="821">
        <v>4694</v>
      </c>
      <c r="AQ36" s="821"/>
      <c r="AR36" s="821"/>
      <c r="AS36" s="821"/>
      <c r="AT36" s="821"/>
      <c r="AU36" s="821">
        <v>1657</v>
      </c>
      <c r="AV36" s="821"/>
      <c r="AW36" s="821"/>
      <c r="AX36" s="821"/>
      <c r="AY36" s="821"/>
      <c r="AZ36" s="822"/>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390</v>
      </c>
      <c r="C37" s="746"/>
      <c r="D37" s="746"/>
      <c r="E37" s="746"/>
      <c r="F37" s="746"/>
      <c r="G37" s="746"/>
      <c r="H37" s="746"/>
      <c r="I37" s="746"/>
      <c r="J37" s="746"/>
      <c r="K37" s="746"/>
      <c r="L37" s="746"/>
      <c r="M37" s="746"/>
      <c r="N37" s="746"/>
      <c r="O37" s="746"/>
      <c r="P37" s="747"/>
      <c r="Q37" s="748">
        <v>380</v>
      </c>
      <c r="R37" s="749"/>
      <c r="S37" s="749"/>
      <c r="T37" s="749"/>
      <c r="U37" s="749"/>
      <c r="V37" s="749">
        <v>360</v>
      </c>
      <c r="W37" s="749"/>
      <c r="X37" s="749"/>
      <c r="Y37" s="749"/>
      <c r="Z37" s="749"/>
      <c r="AA37" s="749">
        <v>20</v>
      </c>
      <c r="AB37" s="749"/>
      <c r="AC37" s="749"/>
      <c r="AD37" s="749"/>
      <c r="AE37" s="750"/>
      <c r="AF37" s="751">
        <v>20</v>
      </c>
      <c r="AG37" s="752"/>
      <c r="AH37" s="752"/>
      <c r="AI37" s="752"/>
      <c r="AJ37" s="753"/>
      <c r="AK37" s="820">
        <v>181</v>
      </c>
      <c r="AL37" s="821"/>
      <c r="AM37" s="821"/>
      <c r="AN37" s="821"/>
      <c r="AO37" s="821"/>
      <c r="AP37" s="821">
        <v>3191</v>
      </c>
      <c r="AQ37" s="821"/>
      <c r="AR37" s="821"/>
      <c r="AS37" s="821"/>
      <c r="AT37" s="821"/>
      <c r="AU37" s="821">
        <v>1797</v>
      </c>
      <c r="AV37" s="821"/>
      <c r="AW37" s="821"/>
      <c r="AX37" s="821"/>
      <c r="AY37" s="821"/>
      <c r="AZ37" s="822"/>
      <c r="BA37" s="822"/>
      <c r="BB37" s="822"/>
      <c r="BC37" s="822"/>
      <c r="BD37" s="822"/>
      <c r="BE37" s="818" t="s">
        <v>389</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t="s">
        <v>391</v>
      </c>
      <c r="C38" s="746"/>
      <c r="D38" s="746"/>
      <c r="E38" s="746"/>
      <c r="F38" s="746"/>
      <c r="G38" s="746"/>
      <c r="H38" s="746"/>
      <c r="I38" s="746"/>
      <c r="J38" s="746"/>
      <c r="K38" s="746"/>
      <c r="L38" s="746"/>
      <c r="M38" s="746"/>
      <c r="N38" s="746"/>
      <c r="O38" s="746"/>
      <c r="P38" s="747"/>
      <c r="Q38" s="748">
        <v>29</v>
      </c>
      <c r="R38" s="749"/>
      <c r="S38" s="749"/>
      <c r="T38" s="749"/>
      <c r="U38" s="749"/>
      <c r="V38" s="749">
        <v>21</v>
      </c>
      <c r="W38" s="749"/>
      <c r="X38" s="749"/>
      <c r="Y38" s="749"/>
      <c r="Z38" s="749"/>
      <c r="AA38" s="749">
        <v>9</v>
      </c>
      <c r="AB38" s="749"/>
      <c r="AC38" s="749"/>
      <c r="AD38" s="749"/>
      <c r="AE38" s="750"/>
      <c r="AF38" s="751">
        <v>9</v>
      </c>
      <c r="AG38" s="752"/>
      <c r="AH38" s="752"/>
      <c r="AI38" s="752"/>
      <c r="AJ38" s="753"/>
      <c r="AK38" s="820">
        <v>20</v>
      </c>
      <c r="AL38" s="821"/>
      <c r="AM38" s="821"/>
      <c r="AN38" s="821"/>
      <c r="AO38" s="821"/>
      <c r="AP38" s="821">
        <v>74</v>
      </c>
      <c r="AQ38" s="821"/>
      <c r="AR38" s="821"/>
      <c r="AS38" s="821"/>
      <c r="AT38" s="821"/>
      <c r="AU38" s="821">
        <v>56</v>
      </c>
      <c r="AV38" s="821"/>
      <c r="AW38" s="821"/>
      <c r="AX38" s="821"/>
      <c r="AY38" s="821"/>
      <c r="AZ38" s="822"/>
      <c r="BA38" s="822"/>
      <c r="BB38" s="822"/>
      <c r="BC38" s="822"/>
      <c r="BD38" s="822"/>
      <c r="BE38" s="818" t="s">
        <v>389</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571</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395</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396</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539</v>
      </c>
      <c r="C68" s="860"/>
      <c r="D68" s="860"/>
      <c r="E68" s="860"/>
      <c r="F68" s="860"/>
      <c r="G68" s="860"/>
      <c r="H68" s="860"/>
      <c r="I68" s="860"/>
      <c r="J68" s="860"/>
      <c r="K68" s="860"/>
      <c r="L68" s="860"/>
      <c r="M68" s="860"/>
      <c r="N68" s="860"/>
      <c r="O68" s="860"/>
      <c r="P68" s="861"/>
      <c r="Q68" s="862">
        <v>3051</v>
      </c>
      <c r="R68" s="856"/>
      <c r="S68" s="856"/>
      <c r="T68" s="856"/>
      <c r="U68" s="856"/>
      <c r="V68" s="856">
        <v>2967</v>
      </c>
      <c r="W68" s="856"/>
      <c r="X68" s="856"/>
      <c r="Y68" s="856"/>
      <c r="Z68" s="856"/>
      <c r="AA68" s="856">
        <v>84</v>
      </c>
      <c r="AB68" s="856"/>
      <c r="AC68" s="856"/>
      <c r="AD68" s="856"/>
      <c r="AE68" s="856"/>
      <c r="AF68" s="856">
        <v>84</v>
      </c>
      <c r="AG68" s="856"/>
      <c r="AH68" s="856"/>
      <c r="AI68" s="856"/>
      <c r="AJ68" s="856"/>
      <c r="AK68" s="856">
        <v>0</v>
      </c>
      <c r="AL68" s="856"/>
      <c r="AM68" s="856"/>
      <c r="AN68" s="856"/>
      <c r="AO68" s="856"/>
      <c r="AP68" s="856">
        <v>1010</v>
      </c>
      <c r="AQ68" s="856"/>
      <c r="AR68" s="856"/>
      <c r="AS68" s="856"/>
      <c r="AT68" s="856"/>
      <c r="AU68" s="856">
        <v>245</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540</v>
      </c>
      <c r="C69" s="864"/>
      <c r="D69" s="864"/>
      <c r="E69" s="864"/>
      <c r="F69" s="864"/>
      <c r="G69" s="864"/>
      <c r="H69" s="864"/>
      <c r="I69" s="864"/>
      <c r="J69" s="864"/>
      <c r="K69" s="864"/>
      <c r="L69" s="864"/>
      <c r="M69" s="864"/>
      <c r="N69" s="864"/>
      <c r="O69" s="864"/>
      <c r="P69" s="865"/>
      <c r="Q69" s="866">
        <v>482</v>
      </c>
      <c r="R69" s="821"/>
      <c r="S69" s="821"/>
      <c r="T69" s="821"/>
      <c r="U69" s="821"/>
      <c r="V69" s="821">
        <v>470</v>
      </c>
      <c r="W69" s="821"/>
      <c r="X69" s="821"/>
      <c r="Y69" s="821"/>
      <c r="Z69" s="821"/>
      <c r="AA69" s="821">
        <v>12</v>
      </c>
      <c r="AB69" s="821"/>
      <c r="AC69" s="821"/>
      <c r="AD69" s="821"/>
      <c r="AE69" s="821"/>
      <c r="AF69" s="821">
        <v>12</v>
      </c>
      <c r="AG69" s="821"/>
      <c r="AH69" s="821"/>
      <c r="AI69" s="821"/>
      <c r="AJ69" s="821"/>
      <c r="AK69" s="821">
        <v>0</v>
      </c>
      <c r="AL69" s="821"/>
      <c r="AM69" s="821"/>
      <c r="AN69" s="821"/>
      <c r="AO69" s="821"/>
      <c r="AP69" s="821">
        <v>5160</v>
      </c>
      <c r="AQ69" s="821"/>
      <c r="AR69" s="821"/>
      <c r="AS69" s="821"/>
      <c r="AT69" s="821"/>
      <c r="AU69" s="821">
        <v>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c r="C70" s="864"/>
      <c r="D70" s="864"/>
      <c r="E70" s="864"/>
      <c r="F70" s="864"/>
      <c r="G70" s="864"/>
      <c r="H70" s="864"/>
      <c r="I70" s="864"/>
      <c r="J70" s="864"/>
      <c r="K70" s="864"/>
      <c r="L70" s="864"/>
      <c r="M70" s="864"/>
      <c r="N70" s="864"/>
      <c r="O70" s="864"/>
      <c r="P70" s="865"/>
      <c r="Q70" s="86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367</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287</v>
      </c>
      <c r="AG109" s="885"/>
      <c r="AH109" s="885"/>
      <c r="AI109" s="885"/>
      <c r="AJ109" s="886"/>
      <c r="AK109" s="884" t="s">
        <v>286</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287</v>
      </c>
      <c r="BW109" s="885"/>
      <c r="BX109" s="885"/>
      <c r="BY109" s="885"/>
      <c r="BZ109" s="886"/>
      <c r="CA109" s="884" t="s">
        <v>286</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287</v>
      </c>
      <c r="DM109" s="885"/>
      <c r="DN109" s="885"/>
      <c r="DO109" s="885"/>
      <c r="DP109" s="886"/>
      <c r="DQ109" s="884" t="s">
        <v>286</v>
      </c>
      <c r="DR109" s="885"/>
      <c r="DS109" s="885"/>
      <c r="DT109" s="885"/>
      <c r="DU109" s="886"/>
      <c r="DV109" s="884" t="s">
        <v>407</v>
      </c>
      <c r="DW109" s="885"/>
      <c r="DX109" s="885"/>
      <c r="DY109" s="885"/>
      <c r="DZ109" s="887"/>
    </row>
    <row r="110" spans="1:131" s="199" customFormat="1" ht="26.25" customHeight="1">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1208780</v>
      </c>
      <c r="AB110" s="892"/>
      <c r="AC110" s="892"/>
      <c r="AD110" s="892"/>
      <c r="AE110" s="893"/>
      <c r="AF110" s="894">
        <v>1182702</v>
      </c>
      <c r="AG110" s="892"/>
      <c r="AH110" s="892"/>
      <c r="AI110" s="892"/>
      <c r="AJ110" s="893"/>
      <c r="AK110" s="894">
        <v>1103489</v>
      </c>
      <c r="AL110" s="892"/>
      <c r="AM110" s="892"/>
      <c r="AN110" s="892"/>
      <c r="AO110" s="893"/>
      <c r="AP110" s="895">
        <v>25.2</v>
      </c>
      <c r="AQ110" s="896"/>
      <c r="AR110" s="896"/>
      <c r="AS110" s="896"/>
      <c r="AT110" s="897"/>
      <c r="AU110" s="898" t="s">
        <v>62</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9181844</v>
      </c>
      <c r="BR110" s="927"/>
      <c r="BS110" s="927"/>
      <c r="BT110" s="927"/>
      <c r="BU110" s="927"/>
      <c r="BV110" s="927">
        <v>8731579</v>
      </c>
      <c r="BW110" s="927"/>
      <c r="BX110" s="927"/>
      <c r="BY110" s="927"/>
      <c r="BZ110" s="927"/>
      <c r="CA110" s="927">
        <v>8178523</v>
      </c>
      <c r="CB110" s="927"/>
      <c r="CC110" s="927"/>
      <c r="CD110" s="927"/>
      <c r="CE110" s="927"/>
      <c r="CF110" s="941">
        <v>187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v>48668</v>
      </c>
      <c r="BR111" s="920"/>
      <c r="BS111" s="920"/>
      <c r="BT111" s="920"/>
      <c r="BU111" s="920"/>
      <c r="BV111" s="920">
        <v>40010</v>
      </c>
      <c r="BW111" s="920"/>
      <c r="BX111" s="920"/>
      <c r="BY111" s="920"/>
      <c r="BZ111" s="920"/>
      <c r="CA111" s="920">
        <v>38559</v>
      </c>
      <c r="CB111" s="920"/>
      <c r="CC111" s="920"/>
      <c r="CD111" s="920"/>
      <c r="CE111" s="920"/>
      <c r="CF111" s="914">
        <v>0.9</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3803351</v>
      </c>
      <c r="BR112" s="920"/>
      <c r="BS112" s="920"/>
      <c r="BT112" s="920"/>
      <c r="BU112" s="920"/>
      <c r="BV112" s="920">
        <v>4548165</v>
      </c>
      <c r="BW112" s="920"/>
      <c r="BX112" s="920"/>
      <c r="BY112" s="920"/>
      <c r="BZ112" s="920"/>
      <c r="CA112" s="920">
        <v>4597523</v>
      </c>
      <c r="CB112" s="920"/>
      <c r="CC112" s="920"/>
      <c r="CD112" s="920"/>
      <c r="CE112" s="920"/>
      <c r="CF112" s="914">
        <v>105.1</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3576</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317108</v>
      </c>
      <c r="AB113" s="934"/>
      <c r="AC113" s="934"/>
      <c r="AD113" s="934"/>
      <c r="AE113" s="935"/>
      <c r="AF113" s="936">
        <v>308354</v>
      </c>
      <c r="AG113" s="934"/>
      <c r="AH113" s="934"/>
      <c r="AI113" s="934"/>
      <c r="AJ113" s="935"/>
      <c r="AK113" s="936">
        <v>321697</v>
      </c>
      <c r="AL113" s="934"/>
      <c r="AM113" s="934"/>
      <c r="AN113" s="934"/>
      <c r="AO113" s="935"/>
      <c r="AP113" s="937">
        <v>7.4</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177424</v>
      </c>
      <c r="BR113" s="920"/>
      <c r="BS113" s="920"/>
      <c r="BT113" s="920"/>
      <c r="BU113" s="920"/>
      <c r="BV113" s="920">
        <v>271848</v>
      </c>
      <c r="BW113" s="920"/>
      <c r="BX113" s="920"/>
      <c r="BY113" s="920"/>
      <c r="BZ113" s="920"/>
      <c r="CA113" s="920">
        <v>253418</v>
      </c>
      <c r="CB113" s="920"/>
      <c r="CC113" s="920"/>
      <c r="CD113" s="920"/>
      <c r="CE113" s="920"/>
      <c r="CF113" s="914">
        <v>5.8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4644</v>
      </c>
      <c r="AB114" s="959"/>
      <c r="AC114" s="959"/>
      <c r="AD114" s="959"/>
      <c r="AE114" s="960"/>
      <c r="AF114" s="961">
        <v>5210</v>
      </c>
      <c r="AG114" s="959"/>
      <c r="AH114" s="959"/>
      <c r="AI114" s="959"/>
      <c r="AJ114" s="960"/>
      <c r="AK114" s="961">
        <v>15254</v>
      </c>
      <c r="AL114" s="959"/>
      <c r="AM114" s="959"/>
      <c r="AN114" s="959"/>
      <c r="AO114" s="960"/>
      <c r="AP114" s="962">
        <v>0.3</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1668326</v>
      </c>
      <c r="BR114" s="920"/>
      <c r="BS114" s="920"/>
      <c r="BT114" s="920"/>
      <c r="BU114" s="920"/>
      <c r="BV114" s="920">
        <v>1516439</v>
      </c>
      <c r="BW114" s="920"/>
      <c r="BX114" s="920"/>
      <c r="BY114" s="920"/>
      <c r="BZ114" s="920"/>
      <c r="CA114" s="920">
        <v>1555346</v>
      </c>
      <c r="CB114" s="920"/>
      <c r="CC114" s="920"/>
      <c r="CD114" s="920"/>
      <c r="CE114" s="920"/>
      <c r="CF114" s="914">
        <v>35.6</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29248</v>
      </c>
      <c r="AB115" s="934"/>
      <c r="AC115" s="934"/>
      <c r="AD115" s="934"/>
      <c r="AE115" s="935"/>
      <c r="AF115" s="936">
        <v>30006</v>
      </c>
      <c r="AG115" s="934"/>
      <c r="AH115" s="934"/>
      <c r="AI115" s="934"/>
      <c r="AJ115" s="935"/>
      <c r="AK115" s="936">
        <v>26339</v>
      </c>
      <c r="AL115" s="934"/>
      <c r="AM115" s="934"/>
      <c r="AN115" s="934"/>
      <c r="AO115" s="935"/>
      <c r="AP115" s="937">
        <v>0.6</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v>4320</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9150</v>
      </c>
      <c r="DH116" s="959"/>
      <c r="DI116" s="959"/>
      <c r="DJ116" s="959"/>
      <c r="DK116" s="960"/>
      <c r="DL116" s="961">
        <v>6100</v>
      </c>
      <c r="DM116" s="959"/>
      <c r="DN116" s="959"/>
      <c r="DO116" s="959"/>
      <c r="DP116" s="960"/>
      <c r="DQ116" s="961">
        <v>6100</v>
      </c>
      <c r="DR116" s="959"/>
      <c r="DS116" s="959"/>
      <c r="DT116" s="959"/>
      <c r="DU116" s="960"/>
      <c r="DV116" s="962">
        <v>0.1</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1559780</v>
      </c>
      <c r="AB117" s="977"/>
      <c r="AC117" s="977"/>
      <c r="AD117" s="977"/>
      <c r="AE117" s="978"/>
      <c r="AF117" s="979">
        <v>1526272</v>
      </c>
      <c r="AG117" s="977"/>
      <c r="AH117" s="977"/>
      <c r="AI117" s="977"/>
      <c r="AJ117" s="978"/>
      <c r="AK117" s="979">
        <v>1466779</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287</v>
      </c>
      <c r="AG118" s="885"/>
      <c r="AH118" s="885"/>
      <c r="AI118" s="885"/>
      <c r="AJ118" s="886"/>
      <c r="AK118" s="884" t="s">
        <v>286</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9"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437</v>
      </c>
      <c r="BP119" s="1006"/>
      <c r="BQ119" s="997">
        <v>14883933</v>
      </c>
      <c r="BR119" s="998"/>
      <c r="BS119" s="998"/>
      <c r="BT119" s="998"/>
      <c r="BU119" s="998"/>
      <c r="BV119" s="998">
        <v>15108041</v>
      </c>
      <c r="BW119" s="998"/>
      <c r="BX119" s="998"/>
      <c r="BY119" s="998"/>
      <c r="BZ119" s="998"/>
      <c r="CA119" s="998">
        <v>14623369</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35942</v>
      </c>
      <c r="DH119" s="984"/>
      <c r="DI119" s="984"/>
      <c r="DJ119" s="984"/>
      <c r="DK119" s="985"/>
      <c r="DL119" s="983">
        <v>33910</v>
      </c>
      <c r="DM119" s="984"/>
      <c r="DN119" s="984"/>
      <c r="DO119" s="984"/>
      <c r="DP119" s="985"/>
      <c r="DQ119" s="983">
        <v>32459</v>
      </c>
      <c r="DR119" s="984"/>
      <c r="DS119" s="984"/>
      <c r="DT119" s="984"/>
      <c r="DU119" s="985"/>
      <c r="DV119" s="986">
        <v>0.7</v>
      </c>
      <c r="DW119" s="987"/>
      <c r="DX119" s="987"/>
      <c r="DY119" s="987"/>
      <c r="DZ119" s="988"/>
    </row>
    <row r="120" spans="1:130" s="199" customFormat="1" ht="26.25" customHeight="1">
      <c r="A120" s="1060"/>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2857649</v>
      </c>
      <c r="BR120" s="927"/>
      <c r="BS120" s="927"/>
      <c r="BT120" s="927"/>
      <c r="BU120" s="927"/>
      <c r="BV120" s="927">
        <v>3460600</v>
      </c>
      <c r="BW120" s="927"/>
      <c r="BX120" s="927"/>
      <c r="BY120" s="927"/>
      <c r="BZ120" s="927"/>
      <c r="CA120" s="927">
        <v>3766660</v>
      </c>
      <c r="CB120" s="927"/>
      <c r="CC120" s="927"/>
      <c r="CD120" s="927"/>
      <c r="CE120" s="927"/>
      <c r="CF120" s="941">
        <v>86.1</v>
      </c>
      <c r="CG120" s="942"/>
      <c r="CH120" s="942"/>
      <c r="CI120" s="942"/>
      <c r="CJ120" s="942"/>
      <c r="CK120" s="1007" t="s">
        <v>441</v>
      </c>
      <c r="CL120" s="1008"/>
      <c r="CM120" s="1008"/>
      <c r="CN120" s="1008"/>
      <c r="CO120" s="1009"/>
      <c r="CP120" s="1015" t="s">
        <v>390</v>
      </c>
      <c r="CQ120" s="1016"/>
      <c r="CR120" s="1016"/>
      <c r="CS120" s="1016"/>
      <c r="CT120" s="1016"/>
      <c r="CU120" s="1016"/>
      <c r="CV120" s="1016"/>
      <c r="CW120" s="1016"/>
      <c r="CX120" s="1016"/>
      <c r="CY120" s="1016"/>
      <c r="CZ120" s="1016"/>
      <c r="DA120" s="1016"/>
      <c r="DB120" s="1016"/>
      <c r="DC120" s="1016"/>
      <c r="DD120" s="1016"/>
      <c r="DE120" s="1016"/>
      <c r="DF120" s="1017"/>
      <c r="DG120" s="926">
        <v>1872926</v>
      </c>
      <c r="DH120" s="927"/>
      <c r="DI120" s="927"/>
      <c r="DJ120" s="927"/>
      <c r="DK120" s="927"/>
      <c r="DL120" s="927">
        <v>1910022</v>
      </c>
      <c r="DM120" s="927"/>
      <c r="DN120" s="927"/>
      <c r="DO120" s="927"/>
      <c r="DP120" s="927"/>
      <c r="DQ120" s="927">
        <v>1796663</v>
      </c>
      <c r="DR120" s="927"/>
      <c r="DS120" s="927"/>
      <c r="DT120" s="927"/>
      <c r="DU120" s="927"/>
      <c r="DV120" s="928">
        <v>41.1</v>
      </c>
      <c r="DW120" s="928"/>
      <c r="DX120" s="928"/>
      <c r="DY120" s="928"/>
      <c r="DZ120" s="929"/>
    </row>
    <row r="121" spans="1:130" s="199" customFormat="1" ht="26.25" customHeight="1">
      <c r="A121" s="1060"/>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3755</v>
      </c>
      <c r="AB121" s="959"/>
      <c r="AC121" s="959"/>
      <c r="AD121" s="959"/>
      <c r="AE121" s="960"/>
      <c r="AF121" s="961">
        <v>3755</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t="s">
        <v>112</v>
      </c>
      <c r="BR121" s="920"/>
      <c r="BS121" s="920"/>
      <c r="BT121" s="920"/>
      <c r="BU121" s="920"/>
      <c r="BV121" s="920" t="s">
        <v>112</v>
      </c>
      <c r="BW121" s="920"/>
      <c r="BX121" s="920"/>
      <c r="BY121" s="920"/>
      <c r="BZ121" s="920"/>
      <c r="CA121" s="920" t="s">
        <v>112</v>
      </c>
      <c r="CB121" s="920"/>
      <c r="CC121" s="920"/>
      <c r="CD121" s="920"/>
      <c r="CE121" s="920"/>
      <c r="CF121" s="914" t="s">
        <v>112</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1856554</v>
      </c>
      <c r="DH121" s="920"/>
      <c r="DI121" s="920"/>
      <c r="DJ121" s="920"/>
      <c r="DK121" s="920"/>
      <c r="DL121" s="920">
        <v>1705870</v>
      </c>
      <c r="DM121" s="920"/>
      <c r="DN121" s="920"/>
      <c r="DO121" s="920"/>
      <c r="DP121" s="920"/>
      <c r="DQ121" s="920">
        <v>1657042</v>
      </c>
      <c r="DR121" s="920"/>
      <c r="DS121" s="920"/>
      <c r="DT121" s="920"/>
      <c r="DU121" s="920"/>
      <c r="DV121" s="921">
        <v>37.9</v>
      </c>
      <c r="DW121" s="921"/>
      <c r="DX121" s="921"/>
      <c r="DY121" s="921"/>
      <c r="DZ121" s="922"/>
    </row>
    <row r="122" spans="1:130" s="199" customFormat="1" ht="26.25" customHeight="1">
      <c r="A122" s="1060"/>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9823018</v>
      </c>
      <c r="BR122" s="998"/>
      <c r="BS122" s="998"/>
      <c r="BT122" s="998"/>
      <c r="BU122" s="998"/>
      <c r="BV122" s="998">
        <v>9771433</v>
      </c>
      <c r="BW122" s="998"/>
      <c r="BX122" s="998"/>
      <c r="BY122" s="998"/>
      <c r="BZ122" s="998"/>
      <c r="CA122" s="998">
        <v>9500591</v>
      </c>
      <c r="CB122" s="998"/>
      <c r="CC122" s="998"/>
      <c r="CD122" s="998"/>
      <c r="CE122" s="998"/>
      <c r="CF122" s="1018">
        <v>217.2</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v>856500</v>
      </c>
      <c r="DM122" s="920"/>
      <c r="DN122" s="920"/>
      <c r="DO122" s="920"/>
      <c r="DP122" s="920"/>
      <c r="DQ122" s="920">
        <v>1064500</v>
      </c>
      <c r="DR122" s="920"/>
      <c r="DS122" s="920"/>
      <c r="DT122" s="920"/>
      <c r="DU122" s="920"/>
      <c r="DV122" s="921">
        <v>24.3</v>
      </c>
      <c r="DW122" s="921"/>
      <c r="DX122" s="921"/>
      <c r="DY122" s="921"/>
      <c r="DZ122" s="922"/>
    </row>
    <row r="123" spans="1:130" s="199" customFormat="1" ht="26.25" customHeight="1">
      <c r="A123" s="1060"/>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1525</v>
      </c>
      <c r="AB123" s="959"/>
      <c r="AC123" s="959"/>
      <c r="AD123" s="959"/>
      <c r="AE123" s="960"/>
      <c r="AF123" s="961">
        <v>1525</v>
      </c>
      <c r="AG123" s="959"/>
      <c r="AH123" s="959"/>
      <c r="AI123" s="959"/>
      <c r="AJ123" s="960"/>
      <c r="AK123" s="961">
        <v>1525</v>
      </c>
      <c r="AL123" s="959"/>
      <c r="AM123" s="959"/>
      <c r="AN123" s="959"/>
      <c r="AO123" s="960"/>
      <c r="AP123" s="962">
        <v>0</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445</v>
      </c>
      <c r="BP123" s="1006"/>
      <c r="BQ123" s="1066">
        <v>12680667</v>
      </c>
      <c r="BR123" s="1032"/>
      <c r="BS123" s="1032"/>
      <c r="BT123" s="1032"/>
      <c r="BU123" s="1032"/>
      <c r="BV123" s="1032">
        <v>13232033</v>
      </c>
      <c r="BW123" s="1032"/>
      <c r="BX123" s="1032"/>
      <c r="BY123" s="1032"/>
      <c r="BZ123" s="1032"/>
      <c r="CA123" s="1032">
        <v>13267251</v>
      </c>
      <c r="CB123" s="1032"/>
      <c r="CC123" s="1032"/>
      <c r="CD123" s="1032"/>
      <c r="CE123" s="1032"/>
      <c r="CF123" s="999"/>
      <c r="CG123" s="1000"/>
      <c r="CH123" s="1000"/>
      <c r="CI123" s="1000"/>
      <c r="CJ123" s="1001"/>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8">
        <v>71621</v>
      </c>
      <c r="DH123" s="959"/>
      <c r="DI123" s="959"/>
      <c r="DJ123" s="959"/>
      <c r="DK123" s="960"/>
      <c r="DL123" s="961">
        <v>74917</v>
      </c>
      <c r="DM123" s="959"/>
      <c r="DN123" s="959"/>
      <c r="DO123" s="959"/>
      <c r="DP123" s="960"/>
      <c r="DQ123" s="961">
        <v>56313</v>
      </c>
      <c r="DR123" s="959"/>
      <c r="DS123" s="959"/>
      <c r="DT123" s="959"/>
      <c r="DU123" s="960"/>
      <c r="DV123" s="962">
        <v>1.3</v>
      </c>
      <c r="DW123" s="963"/>
      <c r="DX123" s="963"/>
      <c r="DY123" s="963"/>
      <c r="DZ123" s="964"/>
    </row>
    <row r="124" spans="1:130" s="199" customFormat="1" ht="26.25" customHeight="1" thickBot="1">
      <c r="A124" s="1060"/>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2" t="s">
        <v>446</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50.8</v>
      </c>
      <c r="BR124" s="1028"/>
      <c r="BS124" s="1028"/>
      <c r="BT124" s="1028"/>
      <c r="BU124" s="1028"/>
      <c r="BV124" s="1028">
        <v>42.6</v>
      </c>
      <c r="BW124" s="1028"/>
      <c r="BX124" s="1028"/>
      <c r="BY124" s="1028"/>
      <c r="BZ124" s="1028"/>
      <c r="CA124" s="1028">
        <v>30.9</v>
      </c>
      <c r="CB124" s="1028"/>
      <c r="CC124" s="1028"/>
      <c r="CD124" s="1028"/>
      <c r="CE124" s="1028"/>
      <c r="CF124" s="1029"/>
      <c r="CG124" s="1030"/>
      <c r="CH124" s="1030"/>
      <c r="CI124" s="1030"/>
      <c r="CJ124" s="1031"/>
      <c r="CK124" s="1013"/>
      <c r="CL124" s="1013"/>
      <c r="CM124" s="1013"/>
      <c r="CN124" s="1013"/>
      <c r="CO124" s="1014"/>
      <c r="CP124" s="1020" t="s">
        <v>447</v>
      </c>
      <c r="CQ124" s="1021"/>
      <c r="CR124" s="1021"/>
      <c r="CS124" s="1021"/>
      <c r="CT124" s="1021"/>
      <c r="CU124" s="1021"/>
      <c r="CV124" s="1021"/>
      <c r="CW124" s="1021"/>
      <c r="CX124" s="1021"/>
      <c r="CY124" s="1021"/>
      <c r="CZ124" s="1021"/>
      <c r="DA124" s="1021"/>
      <c r="DB124" s="1021"/>
      <c r="DC124" s="1021"/>
      <c r="DD124" s="1021"/>
      <c r="DE124" s="1021"/>
      <c r="DF124" s="1022"/>
      <c r="DG124" s="1005">
        <v>2250</v>
      </c>
      <c r="DH124" s="984"/>
      <c r="DI124" s="984"/>
      <c r="DJ124" s="984"/>
      <c r="DK124" s="985"/>
      <c r="DL124" s="983">
        <v>856</v>
      </c>
      <c r="DM124" s="984"/>
      <c r="DN124" s="984"/>
      <c r="DO124" s="984"/>
      <c r="DP124" s="985"/>
      <c r="DQ124" s="983">
        <v>23005</v>
      </c>
      <c r="DR124" s="984"/>
      <c r="DS124" s="984"/>
      <c r="DT124" s="984"/>
      <c r="DU124" s="985"/>
      <c r="DV124" s="986">
        <v>0.5</v>
      </c>
      <c r="DW124" s="987"/>
      <c r="DX124" s="987"/>
      <c r="DY124" s="987"/>
      <c r="DZ124" s="988"/>
    </row>
    <row r="125" spans="1:130" s="199" customFormat="1" ht="26.25" customHeight="1">
      <c r="A125" s="1060"/>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60"/>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2838</v>
      </c>
      <c r="AB126" s="959"/>
      <c r="AC126" s="959"/>
      <c r="AD126" s="959"/>
      <c r="AE126" s="960"/>
      <c r="AF126" s="961">
        <v>2838</v>
      </c>
      <c r="AG126" s="959"/>
      <c r="AH126" s="959"/>
      <c r="AI126" s="959"/>
      <c r="AJ126" s="960"/>
      <c r="AK126" s="961">
        <v>2838</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1"/>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21130</v>
      </c>
      <c r="AB127" s="959"/>
      <c r="AC127" s="959"/>
      <c r="AD127" s="959"/>
      <c r="AE127" s="960"/>
      <c r="AF127" s="961">
        <v>21888</v>
      </c>
      <c r="AG127" s="959"/>
      <c r="AH127" s="959"/>
      <c r="AI127" s="959"/>
      <c r="AJ127" s="960"/>
      <c r="AK127" s="961">
        <v>21976</v>
      </c>
      <c r="AL127" s="959"/>
      <c r="AM127" s="959"/>
      <c r="AN127" s="959"/>
      <c r="AO127" s="960"/>
      <c r="AP127" s="962">
        <v>0.5</v>
      </c>
      <c r="AQ127" s="963"/>
      <c r="AR127" s="963"/>
      <c r="AS127" s="963"/>
      <c r="AT127" s="964"/>
      <c r="AU127" s="235"/>
      <c r="AV127" s="235"/>
      <c r="AW127" s="235"/>
      <c r="AX127" s="1033" t="s">
        <v>452</v>
      </c>
      <c r="AY127" s="1034"/>
      <c r="AZ127" s="1034"/>
      <c r="BA127" s="1034"/>
      <c r="BB127" s="1034"/>
      <c r="BC127" s="1034"/>
      <c r="BD127" s="1034"/>
      <c r="BE127" s="1035"/>
      <c r="BF127" s="1036" t="s">
        <v>453</v>
      </c>
      <c r="BG127" s="1034"/>
      <c r="BH127" s="1034"/>
      <c r="BI127" s="1034"/>
      <c r="BJ127" s="1034"/>
      <c r="BK127" s="1034"/>
      <c r="BL127" s="1035"/>
      <c r="BM127" s="1036" t="s">
        <v>454</v>
      </c>
      <c r="BN127" s="1034"/>
      <c r="BO127" s="1034"/>
      <c r="BP127" s="1034"/>
      <c r="BQ127" s="1034"/>
      <c r="BR127" s="1034"/>
      <c r="BS127" s="1035"/>
      <c r="BT127" s="1036" t="s">
        <v>455</v>
      </c>
      <c r="BU127" s="1034"/>
      <c r="BV127" s="1034"/>
      <c r="BW127" s="1034"/>
      <c r="BX127" s="1034"/>
      <c r="BY127" s="1034"/>
      <c r="BZ127" s="1058"/>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4" t="s">
        <v>457</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458</v>
      </c>
      <c r="X128" s="1046"/>
      <c r="Y128" s="1046"/>
      <c r="Z128" s="1047"/>
      <c r="AA128" s="1048" t="s">
        <v>112</v>
      </c>
      <c r="AB128" s="1049"/>
      <c r="AC128" s="1049"/>
      <c r="AD128" s="1049"/>
      <c r="AE128" s="1050"/>
      <c r="AF128" s="1051" t="s">
        <v>112</v>
      </c>
      <c r="AG128" s="1049"/>
      <c r="AH128" s="1049"/>
      <c r="AI128" s="1049"/>
      <c r="AJ128" s="1050"/>
      <c r="AK128" s="1051" t="s">
        <v>112</v>
      </c>
      <c r="AL128" s="1049"/>
      <c r="AM128" s="1049"/>
      <c r="AN128" s="1049"/>
      <c r="AO128" s="1050"/>
      <c r="AP128" s="1052"/>
      <c r="AQ128" s="1053"/>
      <c r="AR128" s="1053"/>
      <c r="AS128" s="1053"/>
      <c r="AT128" s="1054"/>
      <c r="AU128" s="235"/>
      <c r="AV128" s="235"/>
      <c r="AW128" s="235"/>
      <c r="AX128" s="888" t="s">
        <v>459</v>
      </c>
      <c r="AY128" s="889"/>
      <c r="AZ128" s="889"/>
      <c r="BA128" s="889"/>
      <c r="BB128" s="889"/>
      <c r="BC128" s="889"/>
      <c r="BD128" s="889"/>
      <c r="BE128" s="890"/>
      <c r="BF128" s="1055" t="s">
        <v>112</v>
      </c>
      <c r="BG128" s="1056"/>
      <c r="BH128" s="1056"/>
      <c r="BI128" s="1056"/>
      <c r="BJ128" s="1056"/>
      <c r="BK128" s="1056"/>
      <c r="BL128" s="1057"/>
      <c r="BM128" s="1055">
        <v>14.89</v>
      </c>
      <c r="BN128" s="1056"/>
      <c r="BO128" s="1056"/>
      <c r="BP128" s="1056"/>
      <c r="BQ128" s="1056"/>
      <c r="BR128" s="1056"/>
      <c r="BS128" s="1057"/>
      <c r="BT128" s="1055">
        <v>20</v>
      </c>
      <c r="BU128" s="1056"/>
      <c r="BV128" s="1056"/>
      <c r="BW128" s="1056"/>
      <c r="BX128" s="1056"/>
      <c r="BY128" s="1056"/>
      <c r="BZ128" s="1079"/>
      <c r="CA128" s="236"/>
      <c r="CB128" s="236"/>
      <c r="CC128" s="236"/>
      <c r="CD128" s="236"/>
      <c r="CE128" s="236"/>
      <c r="CF128" s="236"/>
      <c r="CG128" s="233"/>
      <c r="CH128" s="233"/>
      <c r="CI128" s="233"/>
      <c r="CJ128" s="234"/>
      <c r="CK128" s="1025"/>
      <c r="CL128" s="1026"/>
      <c r="CM128" s="1026"/>
      <c r="CN128" s="1026"/>
      <c r="CO128" s="1027"/>
      <c r="CP128" s="1037" t="s">
        <v>460</v>
      </c>
      <c r="CQ128" s="1038"/>
      <c r="CR128" s="1038"/>
      <c r="CS128" s="1038"/>
      <c r="CT128" s="1038"/>
      <c r="CU128" s="1038"/>
      <c r="CV128" s="1038"/>
      <c r="CW128" s="1038"/>
      <c r="CX128" s="1038"/>
      <c r="CY128" s="1038"/>
      <c r="CZ128" s="1038"/>
      <c r="DA128" s="1038"/>
      <c r="DB128" s="1038"/>
      <c r="DC128" s="1038"/>
      <c r="DD128" s="1038"/>
      <c r="DE128" s="1038"/>
      <c r="DF128" s="1039"/>
      <c r="DG128" s="1040">
        <v>4320</v>
      </c>
      <c r="DH128" s="1041"/>
      <c r="DI128" s="1041"/>
      <c r="DJ128" s="1041"/>
      <c r="DK128" s="1041"/>
      <c r="DL128" s="1041" t="s">
        <v>112</v>
      </c>
      <c r="DM128" s="1041"/>
      <c r="DN128" s="1041"/>
      <c r="DO128" s="1041"/>
      <c r="DP128" s="1041"/>
      <c r="DQ128" s="1041" t="s">
        <v>112</v>
      </c>
      <c r="DR128" s="1041"/>
      <c r="DS128" s="1041"/>
      <c r="DT128" s="1041"/>
      <c r="DU128" s="1041"/>
      <c r="DV128" s="1042" t="s">
        <v>112</v>
      </c>
      <c r="DW128" s="1042"/>
      <c r="DX128" s="1042"/>
      <c r="DY128" s="1042"/>
      <c r="DZ128" s="1043"/>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461</v>
      </c>
      <c r="X129" s="1074"/>
      <c r="Y129" s="1074"/>
      <c r="Z129" s="1075"/>
      <c r="AA129" s="958">
        <v>5170698</v>
      </c>
      <c r="AB129" s="959"/>
      <c r="AC129" s="959"/>
      <c r="AD129" s="959"/>
      <c r="AE129" s="960"/>
      <c r="AF129" s="961">
        <v>5210245</v>
      </c>
      <c r="AG129" s="959"/>
      <c r="AH129" s="959"/>
      <c r="AI129" s="959"/>
      <c r="AJ129" s="960"/>
      <c r="AK129" s="961">
        <v>5176875</v>
      </c>
      <c r="AL129" s="959"/>
      <c r="AM129" s="959"/>
      <c r="AN129" s="959"/>
      <c r="AO129" s="960"/>
      <c r="AP129" s="1076"/>
      <c r="AQ129" s="1077"/>
      <c r="AR129" s="1077"/>
      <c r="AS129" s="1077"/>
      <c r="AT129" s="1078"/>
      <c r="AU129" s="237"/>
      <c r="AV129" s="237"/>
      <c r="AW129" s="237"/>
      <c r="AX129" s="1067" t="s">
        <v>462</v>
      </c>
      <c r="AY129" s="950"/>
      <c r="AZ129" s="950"/>
      <c r="BA129" s="950"/>
      <c r="BB129" s="950"/>
      <c r="BC129" s="950"/>
      <c r="BD129" s="950"/>
      <c r="BE129" s="951"/>
      <c r="BF129" s="1068" t="s">
        <v>112</v>
      </c>
      <c r="BG129" s="1069"/>
      <c r="BH129" s="1069"/>
      <c r="BI129" s="1069"/>
      <c r="BJ129" s="1069"/>
      <c r="BK129" s="1069"/>
      <c r="BL129" s="1070"/>
      <c r="BM129" s="1068">
        <v>19.89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464</v>
      </c>
      <c r="X130" s="1074"/>
      <c r="Y130" s="1074"/>
      <c r="Z130" s="1075"/>
      <c r="AA130" s="958">
        <v>835912</v>
      </c>
      <c r="AB130" s="959"/>
      <c r="AC130" s="959"/>
      <c r="AD130" s="959"/>
      <c r="AE130" s="960"/>
      <c r="AF130" s="961">
        <v>815680</v>
      </c>
      <c r="AG130" s="959"/>
      <c r="AH130" s="959"/>
      <c r="AI130" s="959"/>
      <c r="AJ130" s="960"/>
      <c r="AK130" s="961">
        <v>802272</v>
      </c>
      <c r="AL130" s="959"/>
      <c r="AM130" s="959"/>
      <c r="AN130" s="959"/>
      <c r="AO130" s="960"/>
      <c r="AP130" s="1076"/>
      <c r="AQ130" s="1077"/>
      <c r="AR130" s="1077"/>
      <c r="AS130" s="1077"/>
      <c r="AT130" s="1078"/>
      <c r="AU130" s="237"/>
      <c r="AV130" s="237"/>
      <c r="AW130" s="237"/>
      <c r="AX130" s="1067" t="s">
        <v>465</v>
      </c>
      <c r="AY130" s="950"/>
      <c r="AZ130" s="950"/>
      <c r="BA130" s="950"/>
      <c r="BB130" s="950"/>
      <c r="BC130" s="950"/>
      <c r="BD130" s="950"/>
      <c r="BE130" s="951"/>
      <c r="BF130" s="1104">
        <v>16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466</v>
      </c>
      <c r="X131" s="1112"/>
      <c r="Y131" s="1112"/>
      <c r="Z131" s="1113"/>
      <c r="AA131" s="1005">
        <v>4334786</v>
      </c>
      <c r="AB131" s="984"/>
      <c r="AC131" s="984"/>
      <c r="AD131" s="984"/>
      <c r="AE131" s="985"/>
      <c r="AF131" s="983">
        <v>4394565</v>
      </c>
      <c r="AG131" s="984"/>
      <c r="AH131" s="984"/>
      <c r="AI131" s="984"/>
      <c r="AJ131" s="985"/>
      <c r="AK131" s="983">
        <v>4374603</v>
      </c>
      <c r="AL131" s="984"/>
      <c r="AM131" s="984"/>
      <c r="AN131" s="984"/>
      <c r="AO131" s="985"/>
      <c r="AP131" s="1114"/>
      <c r="AQ131" s="1115"/>
      <c r="AR131" s="1115"/>
      <c r="AS131" s="1115"/>
      <c r="AT131" s="1116"/>
      <c r="AU131" s="237"/>
      <c r="AV131" s="237"/>
      <c r="AW131" s="237"/>
      <c r="AX131" s="1086" t="s">
        <v>467</v>
      </c>
      <c r="AY131" s="1038"/>
      <c r="AZ131" s="1038"/>
      <c r="BA131" s="1038"/>
      <c r="BB131" s="1038"/>
      <c r="BC131" s="1038"/>
      <c r="BD131" s="1038"/>
      <c r="BE131" s="1039"/>
      <c r="BF131" s="1087">
        <v>30.9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469</v>
      </c>
      <c r="W132" s="1097"/>
      <c r="X132" s="1097"/>
      <c r="Y132" s="1097"/>
      <c r="Z132" s="1098"/>
      <c r="AA132" s="1099">
        <v>16.69904812</v>
      </c>
      <c r="AB132" s="1100"/>
      <c r="AC132" s="1100"/>
      <c r="AD132" s="1100"/>
      <c r="AE132" s="1101"/>
      <c r="AF132" s="1102">
        <v>16.169791549999999</v>
      </c>
      <c r="AG132" s="1100"/>
      <c r="AH132" s="1100"/>
      <c r="AI132" s="1100"/>
      <c r="AJ132" s="1101"/>
      <c r="AK132" s="1102">
        <v>15.19010982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470</v>
      </c>
      <c r="W133" s="1080"/>
      <c r="X133" s="1080"/>
      <c r="Y133" s="1080"/>
      <c r="Z133" s="1081"/>
      <c r="AA133" s="1082">
        <v>17.5</v>
      </c>
      <c r="AB133" s="1083"/>
      <c r="AC133" s="1083"/>
      <c r="AD133" s="1083"/>
      <c r="AE133" s="1084"/>
      <c r="AF133" s="1082">
        <v>16.600000000000001</v>
      </c>
      <c r="AG133" s="1083"/>
      <c r="AH133" s="1083"/>
      <c r="AI133" s="1083"/>
      <c r="AJ133" s="1084"/>
      <c r="AK133" s="1082">
        <v>16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6" zoomScaleNormal="4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471</v>
      </c>
      <c r="B5" s="248"/>
      <c r="C5" s="248"/>
      <c r="D5" s="248"/>
      <c r="E5" s="248"/>
      <c r="F5" s="248"/>
      <c r="G5" s="248"/>
      <c r="H5" s="248"/>
      <c r="I5" s="248"/>
      <c r="J5" s="248"/>
      <c r="K5" s="248"/>
      <c r="L5" s="248"/>
      <c r="M5" s="248"/>
      <c r="N5" s="248"/>
      <c r="O5" s="249"/>
    </row>
    <row r="6" spans="1:16" ht="13.2">
      <c r="A6" s="250"/>
      <c r="B6" s="246"/>
      <c r="C6" s="246"/>
      <c r="D6" s="246"/>
      <c r="E6" s="246"/>
      <c r="F6" s="246"/>
      <c r="G6" s="251" t="s">
        <v>472</v>
      </c>
      <c r="H6" s="251"/>
      <c r="I6" s="251"/>
      <c r="J6" s="251"/>
      <c r="K6" s="246"/>
      <c r="L6" s="246"/>
      <c r="M6" s="246"/>
      <c r="N6" s="246"/>
    </row>
    <row r="7" spans="1:16" ht="13.2">
      <c r="A7" s="250"/>
      <c r="B7" s="246"/>
      <c r="C7" s="246"/>
      <c r="D7" s="246"/>
      <c r="E7" s="246"/>
      <c r="F7" s="246"/>
      <c r="G7" s="253"/>
      <c r="H7" s="254"/>
      <c r="I7" s="254"/>
      <c r="J7" s="255"/>
      <c r="K7" s="1120" t="s">
        <v>473</v>
      </c>
      <c r="L7" s="256"/>
      <c r="M7" s="257" t="s">
        <v>474</v>
      </c>
      <c r="N7" s="258"/>
    </row>
    <row r="8" spans="1:16" ht="13.2">
      <c r="A8" s="250"/>
      <c r="B8" s="246"/>
      <c r="C8" s="246"/>
      <c r="D8" s="246"/>
      <c r="E8" s="246"/>
      <c r="F8" s="246"/>
      <c r="G8" s="259"/>
      <c r="H8" s="260"/>
      <c r="I8" s="260"/>
      <c r="J8" s="261"/>
      <c r="K8" s="1121"/>
      <c r="L8" s="262" t="s">
        <v>475</v>
      </c>
      <c r="M8" s="263" t="s">
        <v>476</v>
      </c>
      <c r="N8" s="264" t="s">
        <v>477</v>
      </c>
    </row>
    <row r="9" spans="1:16" ht="13.2">
      <c r="A9" s="250"/>
      <c r="B9" s="246"/>
      <c r="C9" s="246"/>
      <c r="D9" s="246"/>
      <c r="E9" s="246"/>
      <c r="F9" s="246"/>
      <c r="G9" s="1122" t="s">
        <v>478</v>
      </c>
      <c r="H9" s="1123"/>
      <c r="I9" s="1123"/>
      <c r="J9" s="1124"/>
      <c r="K9" s="265">
        <v>1198827</v>
      </c>
      <c r="L9" s="266">
        <v>75232</v>
      </c>
      <c r="M9" s="267">
        <v>79829</v>
      </c>
      <c r="N9" s="268">
        <v>-5.8</v>
      </c>
    </row>
    <row r="10" spans="1:16" ht="13.2">
      <c r="A10" s="250"/>
      <c r="B10" s="246"/>
      <c r="C10" s="246"/>
      <c r="D10" s="246"/>
      <c r="E10" s="246"/>
      <c r="F10" s="246"/>
      <c r="G10" s="1122" t="s">
        <v>479</v>
      </c>
      <c r="H10" s="1123"/>
      <c r="I10" s="1123"/>
      <c r="J10" s="1124"/>
      <c r="K10" s="269">
        <v>114649</v>
      </c>
      <c r="L10" s="270">
        <v>7195</v>
      </c>
      <c r="M10" s="271">
        <v>8081</v>
      </c>
      <c r="N10" s="272">
        <v>-11</v>
      </c>
    </row>
    <row r="11" spans="1:16" ht="13.5" customHeight="1">
      <c r="A11" s="250"/>
      <c r="B11" s="246"/>
      <c r="C11" s="246"/>
      <c r="D11" s="246"/>
      <c r="E11" s="246"/>
      <c r="F11" s="246"/>
      <c r="G11" s="1122" t="s">
        <v>480</v>
      </c>
      <c r="H11" s="1123"/>
      <c r="I11" s="1123"/>
      <c r="J11" s="1124"/>
      <c r="K11" s="269">
        <v>209546</v>
      </c>
      <c r="L11" s="270">
        <v>13150</v>
      </c>
      <c r="M11" s="271">
        <v>11037</v>
      </c>
      <c r="N11" s="272">
        <v>19.100000000000001</v>
      </c>
    </row>
    <row r="12" spans="1:16" ht="13.5" customHeight="1">
      <c r="A12" s="250"/>
      <c r="B12" s="246"/>
      <c r="C12" s="246"/>
      <c r="D12" s="246"/>
      <c r="E12" s="246"/>
      <c r="F12" s="246"/>
      <c r="G12" s="1122" t="s">
        <v>481</v>
      </c>
      <c r="H12" s="1123"/>
      <c r="I12" s="1123"/>
      <c r="J12" s="1124"/>
      <c r="K12" s="269" t="s">
        <v>482</v>
      </c>
      <c r="L12" s="270" t="s">
        <v>482</v>
      </c>
      <c r="M12" s="271">
        <v>1188</v>
      </c>
      <c r="N12" s="272" t="s">
        <v>482</v>
      </c>
    </row>
    <row r="13" spans="1:16" ht="13.5" customHeight="1">
      <c r="A13" s="250"/>
      <c r="B13" s="246"/>
      <c r="C13" s="246"/>
      <c r="D13" s="246"/>
      <c r="E13" s="246"/>
      <c r="F13" s="246"/>
      <c r="G13" s="1122" t="s">
        <v>483</v>
      </c>
      <c r="H13" s="1123"/>
      <c r="I13" s="1123"/>
      <c r="J13" s="1124"/>
      <c r="K13" s="269" t="s">
        <v>482</v>
      </c>
      <c r="L13" s="270" t="s">
        <v>482</v>
      </c>
      <c r="M13" s="271" t="s">
        <v>482</v>
      </c>
      <c r="N13" s="272" t="s">
        <v>482</v>
      </c>
    </row>
    <row r="14" spans="1:16" ht="13.5" customHeight="1">
      <c r="A14" s="250"/>
      <c r="B14" s="246"/>
      <c r="C14" s="246"/>
      <c r="D14" s="246"/>
      <c r="E14" s="246"/>
      <c r="F14" s="246"/>
      <c r="G14" s="1122" t="s">
        <v>484</v>
      </c>
      <c r="H14" s="1123"/>
      <c r="I14" s="1123"/>
      <c r="J14" s="1124"/>
      <c r="K14" s="269">
        <v>34903</v>
      </c>
      <c r="L14" s="270">
        <v>2190</v>
      </c>
      <c r="M14" s="271">
        <v>4462</v>
      </c>
      <c r="N14" s="272">
        <v>-50.9</v>
      </c>
    </row>
    <row r="15" spans="1:16" ht="13.5" customHeight="1">
      <c r="A15" s="250"/>
      <c r="B15" s="246"/>
      <c r="C15" s="246"/>
      <c r="D15" s="246"/>
      <c r="E15" s="246"/>
      <c r="F15" s="246"/>
      <c r="G15" s="1122" t="s">
        <v>485</v>
      </c>
      <c r="H15" s="1123"/>
      <c r="I15" s="1123"/>
      <c r="J15" s="1124"/>
      <c r="K15" s="269">
        <v>7506</v>
      </c>
      <c r="L15" s="270">
        <v>471</v>
      </c>
      <c r="M15" s="271">
        <v>1793</v>
      </c>
      <c r="N15" s="272">
        <v>-73.7</v>
      </c>
    </row>
    <row r="16" spans="1:16" ht="13.2">
      <c r="A16" s="250"/>
      <c r="B16" s="246"/>
      <c r="C16" s="246"/>
      <c r="D16" s="246"/>
      <c r="E16" s="246"/>
      <c r="F16" s="246"/>
      <c r="G16" s="1125" t="s">
        <v>486</v>
      </c>
      <c r="H16" s="1126"/>
      <c r="I16" s="1126"/>
      <c r="J16" s="1127"/>
      <c r="K16" s="270">
        <v>-105150</v>
      </c>
      <c r="L16" s="270">
        <v>-6599</v>
      </c>
      <c r="M16" s="271">
        <v>-8384</v>
      </c>
      <c r="N16" s="272">
        <v>-21.3</v>
      </c>
    </row>
    <row r="17" spans="1:16" ht="13.2">
      <c r="A17" s="250"/>
      <c r="B17" s="246"/>
      <c r="C17" s="246"/>
      <c r="D17" s="246"/>
      <c r="E17" s="246"/>
      <c r="F17" s="246"/>
      <c r="G17" s="1125" t="s">
        <v>170</v>
      </c>
      <c r="H17" s="1126"/>
      <c r="I17" s="1126"/>
      <c r="J17" s="1127"/>
      <c r="K17" s="270">
        <v>1460281</v>
      </c>
      <c r="L17" s="270">
        <v>91640</v>
      </c>
      <c r="M17" s="271">
        <v>98006</v>
      </c>
      <c r="N17" s="272">
        <v>-6.5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487</v>
      </c>
      <c r="H19" s="246"/>
      <c r="I19" s="246"/>
      <c r="J19" s="246"/>
      <c r="K19" s="246"/>
      <c r="L19" s="246"/>
      <c r="M19" s="246"/>
      <c r="N19" s="246"/>
    </row>
    <row r="20" spans="1:16" ht="13.2">
      <c r="A20" s="250"/>
      <c r="B20" s="246"/>
      <c r="C20" s="246"/>
      <c r="D20" s="246"/>
      <c r="E20" s="246"/>
      <c r="F20" s="246"/>
      <c r="G20" s="274"/>
      <c r="H20" s="275"/>
      <c r="I20" s="275"/>
      <c r="J20" s="276"/>
      <c r="K20" s="277" t="s">
        <v>488</v>
      </c>
      <c r="L20" s="278" t="s">
        <v>489</v>
      </c>
      <c r="M20" s="279" t="s">
        <v>490</v>
      </c>
      <c r="N20" s="280"/>
    </row>
    <row r="21" spans="1:16" s="286" customFormat="1" ht="13.2">
      <c r="A21" s="281"/>
      <c r="B21" s="251"/>
      <c r="C21" s="251"/>
      <c r="D21" s="251"/>
      <c r="E21" s="251"/>
      <c r="F21" s="251"/>
      <c r="G21" s="1117" t="s">
        <v>491</v>
      </c>
      <c r="H21" s="1118"/>
      <c r="I21" s="1118"/>
      <c r="J21" s="1119"/>
      <c r="K21" s="282">
        <v>8.85</v>
      </c>
      <c r="L21" s="283">
        <v>9.31</v>
      </c>
      <c r="M21" s="284">
        <v>-0.46</v>
      </c>
      <c r="N21" s="251"/>
      <c r="O21" s="285"/>
      <c r="P21" s="281"/>
    </row>
    <row r="22" spans="1:16" s="286" customFormat="1" ht="13.2">
      <c r="A22" s="281"/>
      <c r="B22" s="251"/>
      <c r="C22" s="251"/>
      <c r="D22" s="251"/>
      <c r="E22" s="251"/>
      <c r="F22" s="251"/>
      <c r="G22" s="1117" t="s">
        <v>492</v>
      </c>
      <c r="H22" s="1118"/>
      <c r="I22" s="1118"/>
      <c r="J22" s="1119"/>
      <c r="K22" s="287">
        <v>94</v>
      </c>
      <c r="L22" s="288">
        <v>96.5</v>
      </c>
      <c r="M22" s="289">
        <v>-2.5</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493</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494</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495</v>
      </c>
      <c r="H29" s="251"/>
      <c r="I29" s="251"/>
      <c r="J29" s="251"/>
      <c r="K29" s="246"/>
      <c r="L29" s="246"/>
      <c r="M29" s="246"/>
      <c r="N29" s="246"/>
      <c r="O29" s="295"/>
    </row>
    <row r="30" spans="1:16" ht="13.2">
      <c r="A30" s="250"/>
      <c r="B30" s="246"/>
      <c r="C30" s="246"/>
      <c r="D30" s="246"/>
      <c r="E30" s="246"/>
      <c r="F30" s="246"/>
      <c r="G30" s="253"/>
      <c r="H30" s="254"/>
      <c r="I30" s="254"/>
      <c r="J30" s="255"/>
      <c r="K30" s="1120" t="s">
        <v>473</v>
      </c>
      <c r="L30" s="256"/>
      <c r="M30" s="257" t="s">
        <v>474</v>
      </c>
      <c r="N30" s="258"/>
    </row>
    <row r="31" spans="1:16" ht="13.2">
      <c r="A31" s="250"/>
      <c r="B31" s="246"/>
      <c r="C31" s="246"/>
      <c r="D31" s="246"/>
      <c r="E31" s="246"/>
      <c r="F31" s="246"/>
      <c r="G31" s="259"/>
      <c r="H31" s="260"/>
      <c r="I31" s="260"/>
      <c r="J31" s="261"/>
      <c r="K31" s="1121"/>
      <c r="L31" s="262" t="s">
        <v>475</v>
      </c>
      <c r="M31" s="263" t="s">
        <v>476</v>
      </c>
      <c r="N31" s="264" t="s">
        <v>477</v>
      </c>
    </row>
    <row r="32" spans="1:16" ht="27" customHeight="1">
      <c r="A32" s="250"/>
      <c r="B32" s="246"/>
      <c r="C32" s="246"/>
      <c r="D32" s="246"/>
      <c r="E32" s="246"/>
      <c r="F32" s="246"/>
      <c r="G32" s="1133" t="s">
        <v>496</v>
      </c>
      <c r="H32" s="1134"/>
      <c r="I32" s="1134"/>
      <c r="J32" s="1135"/>
      <c r="K32" s="296">
        <v>1103489</v>
      </c>
      <c r="L32" s="296">
        <v>69249</v>
      </c>
      <c r="M32" s="297">
        <v>52264</v>
      </c>
      <c r="N32" s="298">
        <v>32.5</v>
      </c>
    </row>
    <row r="33" spans="1:16" ht="13.5" customHeight="1">
      <c r="A33" s="250"/>
      <c r="B33" s="246"/>
      <c r="C33" s="246"/>
      <c r="D33" s="246"/>
      <c r="E33" s="246"/>
      <c r="F33" s="246"/>
      <c r="G33" s="1133" t="s">
        <v>497</v>
      </c>
      <c r="H33" s="1134"/>
      <c r="I33" s="1134"/>
      <c r="J33" s="1135"/>
      <c r="K33" s="296" t="s">
        <v>482</v>
      </c>
      <c r="L33" s="296" t="s">
        <v>482</v>
      </c>
      <c r="M33" s="297" t="s">
        <v>482</v>
      </c>
      <c r="N33" s="298" t="s">
        <v>482</v>
      </c>
    </row>
    <row r="34" spans="1:16" ht="27" customHeight="1">
      <c r="A34" s="250"/>
      <c r="B34" s="246"/>
      <c r="C34" s="246"/>
      <c r="D34" s="246"/>
      <c r="E34" s="246"/>
      <c r="F34" s="246"/>
      <c r="G34" s="1133" t="s">
        <v>498</v>
      </c>
      <c r="H34" s="1134"/>
      <c r="I34" s="1134"/>
      <c r="J34" s="1135"/>
      <c r="K34" s="296" t="s">
        <v>482</v>
      </c>
      <c r="L34" s="296" t="s">
        <v>482</v>
      </c>
      <c r="M34" s="297">
        <v>76</v>
      </c>
      <c r="N34" s="298" t="s">
        <v>482</v>
      </c>
    </row>
    <row r="35" spans="1:16" ht="27" customHeight="1">
      <c r="A35" s="250"/>
      <c r="B35" s="246"/>
      <c r="C35" s="246"/>
      <c r="D35" s="246"/>
      <c r="E35" s="246"/>
      <c r="F35" s="246"/>
      <c r="G35" s="1133" t="s">
        <v>499</v>
      </c>
      <c r="H35" s="1134"/>
      <c r="I35" s="1134"/>
      <c r="J35" s="1135"/>
      <c r="K35" s="296">
        <v>321697</v>
      </c>
      <c r="L35" s="296">
        <v>20188</v>
      </c>
      <c r="M35" s="297">
        <v>21553</v>
      </c>
      <c r="N35" s="298">
        <v>-6.3</v>
      </c>
    </row>
    <row r="36" spans="1:16" ht="27" customHeight="1">
      <c r="A36" s="250"/>
      <c r="B36" s="246"/>
      <c r="C36" s="246"/>
      <c r="D36" s="246"/>
      <c r="E36" s="246"/>
      <c r="F36" s="246"/>
      <c r="G36" s="1133" t="s">
        <v>500</v>
      </c>
      <c r="H36" s="1134"/>
      <c r="I36" s="1134"/>
      <c r="J36" s="1135"/>
      <c r="K36" s="296">
        <v>15254</v>
      </c>
      <c r="L36" s="296">
        <v>957</v>
      </c>
      <c r="M36" s="297">
        <v>4205</v>
      </c>
      <c r="N36" s="298">
        <v>-77.2</v>
      </c>
    </row>
    <row r="37" spans="1:16" ht="13.5" customHeight="1">
      <c r="A37" s="250"/>
      <c r="B37" s="246"/>
      <c r="C37" s="246"/>
      <c r="D37" s="246"/>
      <c r="E37" s="246"/>
      <c r="F37" s="246"/>
      <c r="G37" s="1133" t="s">
        <v>501</v>
      </c>
      <c r="H37" s="1134"/>
      <c r="I37" s="1134"/>
      <c r="J37" s="1135"/>
      <c r="K37" s="296">
        <v>26339</v>
      </c>
      <c r="L37" s="296">
        <v>1653</v>
      </c>
      <c r="M37" s="297">
        <v>661</v>
      </c>
      <c r="N37" s="298">
        <v>150.1</v>
      </c>
    </row>
    <row r="38" spans="1:16" ht="27" customHeight="1">
      <c r="A38" s="250"/>
      <c r="B38" s="246"/>
      <c r="C38" s="246"/>
      <c r="D38" s="246"/>
      <c r="E38" s="246"/>
      <c r="F38" s="246"/>
      <c r="G38" s="1136" t="s">
        <v>502</v>
      </c>
      <c r="H38" s="1137"/>
      <c r="I38" s="1137"/>
      <c r="J38" s="1138"/>
      <c r="K38" s="299" t="s">
        <v>482</v>
      </c>
      <c r="L38" s="299" t="s">
        <v>482</v>
      </c>
      <c r="M38" s="300">
        <v>5</v>
      </c>
      <c r="N38" s="301" t="s">
        <v>482</v>
      </c>
      <c r="O38" s="295"/>
    </row>
    <row r="39" spans="1:16" ht="13.2">
      <c r="A39" s="250"/>
      <c r="B39" s="246"/>
      <c r="C39" s="246"/>
      <c r="D39" s="246"/>
      <c r="E39" s="246"/>
      <c r="F39" s="246"/>
      <c r="G39" s="1136" t="s">
        <v>503</v>
      </c>
      <c r="H39" s="1137"/>
      <c r="I39" s="1137"/>
      <c r="J39" s="1138"/>
      <c r="K39" s="302" t="s">
        <v>482</v>
      </c>
      <c r="L39" s="302" t="s">
        <v>482</v>
      </c>
      <c r="M39" s="303">
        <v>-2255</v>
      </c>
      <c r="N39" s="304" t="s">
        <v>482</v>
      </c>
      <c r="O39" s="295"/>
    </row>
    <row r="40" spans="1:16" ht="27" customHeight="1">
      <c r="A40" s="250"/>
      <c r="B40" s="246"/>
      <c r="C40" s="246"/>
      <c r="D40" s="246"/>
      <c r="E40" s="246"/>
      <c r="F40" s="246"/>
      <c r="G40" s="1133" t="s">
        <v>504</v>
      </c>
      <c r="H40" s="1134"/>
      <c r="I40" s="1134"/>
      <c r="J40" s="1135"/>
      <c r="K40" s="302">
        <v>-802272</v>
      </c>
      <c r="L40" s="302">
        <v>-50347</v>
      </c>
      <c r="M40" s="303">
        <v>-52668</v>
      </c>
      <c r="N40" s="304">
        <v>-4.4000000000000004</v>
      </c>
      <c r="O40" s="295"/>
    </row>
    <row r="41" spans="1:16" ht="13.2">
      <c r="A41" s="250"/>
      <c r="B41" s="246"/>
      <c r="C41" s="246"/>
      <c r="D41" s="246"/>
      <c r="E41" s="246"/>
      <c r="F41" s="246"/>
      <c r="G41" s="1139" t="s">
        <v>281</v>
      </c>
      <c r="H41" s="1140"/>
      <c r="I41" s="1140"/>
      <c r="J41" s="1141"/>
      <c r="K41" s="296">
        <v>664507</v>
      </c>
      <c r="L41" s="302">
        <v>41701</v>
      </c>
      <c r="M41" s="303">
        <v>23842</v>
      </c>
      <c r="N41" s="304">
        <v>74.900000000000006</v>
      </c>
      <c r="O41" s="295"/>
    </row>
    <row r="42" spans="1:16" ht="13.2">
      <c r="A42" s="250"/>
      <c r="B42" s="246"/>
      <c r="C42" s="246"/>
      <c r="D42" s="246"/>
      <c r="E42" s="246"/>
      <c r="F42" s="246"/>
      <c r="G42" s="305" t="s">
        <v>505</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ht="13.2">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28" t="s">
        <v>473</v>
      </c>
      <c r="J49" s="1130" t="s">
        <v>508</v>
      </c>
      <c r="K49" s="1131"/>
      <c r="L49" s="1131"/>
      <c r="M49" s="1131"/>
      <c r="N49" s="1132"/>
    </row>
    <row r="50" spans="1:14" ht="13.2">
      <c r="A50" s="250"/>
      <c r="B50" s="246"/>
      <c r="C50" s="246"/>
      <c r="D50" s="246"/>
      <c r="E50" s="246"/>
      <c r="F50" s="246"/>
      <c r="G50" s="314"/>
      <c r="H50" s="315"/>
      <c r="I50" s="1129"/>
      <c r="J50" s="316" t="s">
        <v>509</v>
      </c>
      <c r="K50" s="317" t="s">
        <v>510</v>
      </c>
      <c r="L50" s="318" t="s">
        <v>511</v>
      </c>
      <c r="M50" s="319" t="s">
        <v>512</v>
      </c>
      <c r="N50" s="320" t="s">
        <v>513</v>
      </c>
    </row>
    <row r="51" spans="1:14" ht="13.2">
      <c r="A51" s="250"/>
      <c r="B51" s="246"/>
      <c r="C51" s="246"/>
      <c r="D51" s="246"/>
      <c r="E51" s="246"/>
      <c r="F51" s="246"/>
      <c r="G51" s="312" t="s">
        <v>514</v>
      </c>
      <c r="H51" s="313"/>
      <c r="I51" s="321">
        <v>840159</v>
      </c>
      <c r="J51" s="322">
        <v>51814</v>
      </c>
      <c r="K51" s="323">
        <v>103.3</v>
      </c>
      <c r="L51" s="324">
        <v>79181</v>
      </c>
      <c r="M51" s="325">
        <v>-12.8</v>
      </c>
      <c r="N51" s="326">
        <v>116.1</v>
      </c>
    </row>
    <row r="52" spans="1:14" ht="13.2">
      <c r="A52" s="250"/>
      <c r="B52" s="246"/>
      <c r="C52" s="246"/>
      <c r="D52" s="246"/>
      <c r="E52" s="246"/>
      <c r="F52" s="246"/>
      <c r="G52" s="327"/>
      <c r="H52" s="328" t="s">
        <v>515</v>
      </c>
      <c r="I52" s="329">
        <v>304969</v>
      </c>
      <c r="J52" s="330">
        <v>18808</v>
      </c>
      <c r="K52" s="331">
        <v>60</v>
      </c>
      <c r="L52" s="332">
        <v>40448</v>
      </c>
      <c r="M52" s="333">
        <v>-14</v>
      </c>
      <c r="N52" s="334">
        <v>74</v>
      </c>
    </row>
    <row r="53" spans="1:14" ht="13.2">
      <c r="A53" s="250"/>
      <c r="B53" s="246"/>
      <c r="C53" s="246"/>
      <c r="D53" s="246"/>
      <c r="E53" s="246"/>
      <c r="F53" s="246"/>
      <c r="G53" s="312" t="s">
        <v>516</v>
      </c>
      <c r="H53" s="313"/>
      <c r="I53" s="321">
        <v>1286088</v>
      </c>
      <c r="J53" s="322">
        <v>79354</v>
      </c>
      <c r="K53" s="323">
        <v>53.2</v>
      </c>
      <c r="L53" s="324">
        <v>118124</v>
      </c>
      <c r="M53" s="325">
        <v>49.2</v>
      </c>
      <c r="N53" s="326">
        <v>4</v>
      </c>
    </row>
    <row r="54" spans="1:14" ht="13.2">
      <c r="A54" s="250"/>
      <c r="B54" s="246"/>
      <c r="C54" s="246"/>
      <c r="D54" s="246"/>
      <c r="E54" s="246"/>
      <c r="F54" s="246"/>
      <c r="G54" s="327"/>
      <c r="H54" s="328" t="s">
        <v>515</v>
      </c>
      <c r="I54" s="329">
        <v>462808</v>
      </c>
      <c r="J54" s="330">
        <v>28556</v>
      </c>
      <c r="K54" s="331">
        <v>51.8</v>
      </c>
      <c r="L54" s="332">
        <v>54614</v>
      </c>
      <c r="M54" s="333">
        <v>35</v>
      </c>
      <c r="N54" s="334">
        <v>16.8</v>
      </c>
    </row>
    <row r="55" spans="1:14" ht="13.2">
      <c r="A55" s="250"/>
      <c r="B55" s="246"/>
      <c r="C55" s="246"/>
      <c r="D55" s="246"/>
      <c r="E55" s="246"/>
      <c r="F55" s="246"/>
      <c r="G55" s="312" t="s">
        <v>517</v>
      </c>
      <c r="H55" s="313"/>
      <c r="I55" s="321">
        <v>1196860</v>
      </c>
      <c r="J55" s="322">
        <v>74114</v>
      </c>
      <c r="K55" s="323">
        <v>-6.6</v>
      </c>
      <c r="L55" s="324">
        <v>101693</v>
      </c>
      <c r="M55" s="325">
        <v>-13.9</v>
      </c>
      <c r="N55" s="326">
        <v>7.3</v>
      </c>
    </row>
    <row r="56" spans="1:14" ht="13.2">
      <c r="A56" s="250"/>
      <c r="B56" s="246"/>
      <c r="C56" s="246"/>
      <c r="D56" s="246"/>
      <c r="E56" s="246"/>
      <c r="F56" s="246"/>
      <c r="G56" s="327"/>
      <c r="H56" s="328" t="s">
        <v>515</v>
      </c>
      <c r="I56" s="329">
        <v>393719</v>
      </c>
      <c r="J56" s="330">
        <v>24380</v>
      </c>
      <c r="K56" s="331">
        <v>-14.6</v>
      </c>
      <c r="L56" s="332">
        <v>51066</v>
      </c>
      <c r="M56" s="333">
        <v>-6.5</v>
      </c>
      <c r="N56" s="334">
        <v>-8.1</v>
      </c>
    </row>
    <row r="57" spans="1:14" ht="13.2">
      <c r="A57" s="250"/>
      <c r="B57" s="246"/>
      <c r="C57" s="246"/>
      <c r="D57" s="246"/>
      <c r="E57" s="246"/>
      <c r="F57" s="246"/>
      <c r="G57" s="312" t="s">
        <v>518</v>
      </c>
      <c r="H57" s="313"/>
      <c r="I57" s="321">
        <v>924426</v>
      </c>
      <c r="J57" s="322">
        <v>57701</v>
      </c>
      <c r="K57" s="323">
        <v>-22.1</v>
      </c>
      <c r="L57" s="324">
        <v>96635</v>
      </c>
      <c r="M57" s="325">
        <v>-5</v>
      </c>
      <c r="N57" s="326">
        <v>-17.100000000000001</v>
      </c>
    </row>
    <row r="58" spans="1:14" ht="13.2">
      <c r="A58" s="250"/>
      <c r="B58" s="246"/>
      <c r="C58" s="246"/>
      <c r="D58" s="246"/>
      <c r="E58" s="246"/>
      <c r="F58" s="246"/>
      <c r="G58" s="327"/>
      <c r="H58" s="328" t="s">
        <v>515</v>
      </c>
      <c r="I58" s="329">
        <v>308856</v>
      </c>
      <c r="J58" s="330">
        <v>19278</v>
      </c>
      <c r="K58" s="331">
        <v>-20.9</v>
      </c>
      <c r="L58" s="332">
        <v>44408</v>
      </c>
      <c r="M58" s="333">
        <v>-13</v>
      </c>
      <c r="N58" s="334">
        <v>-7.9</v>
      </c>
    </row>
    <row r="59" spans="1:14" ht="13.2">
      <c r="A59" s="250"/>
      <c r="B59" s="246"/>
      <c r="C59" s="246"/>
      <c r="D59" s="246"/>
      <c r="E59" s="246"/>
      <c r="F59" s="246"/>
      <c r="G59" s="312" t="s">
        <v>519</v>
      </c>
      <c r="H59" s="313"/>
      <c r="I59" s="321">
        <v>552993</v>
      </c>
      <c r="J59" s="322">
        <v>34703</v>
      </c>
      <c r="K59" s="323">
        <v>-39.9</v>
      </c>
      <c r="L59" s="324">
        <v>115123</v>
      </c>
      <c r="M59" s="325">
        <v>19.100000000000001</v>
      </c>
      <c r="N59" s="326">
        <v>-59</v>
      </c>
    </row>
    <row r="60" spans="1:14" ht="13.2">
      <c r="A60" s="250"/>
      <c r="B60" s="246"/>
      <c r="C60" s="246"/>
      <c r="D60" s="246"/>
      <c r="E60" s="246"/>
      <c r="F60" s="246"/>
      <c r="G60" s="327"/>
      <c r="H60" s="328" t="s">
        <v>515</v>
      </c>
      <c r="I60" s="335">
        <v>274519</v>
      </c>
      <c r="J60" s="330">
        <v>17227</v>
      </c>
      <c r="K60" s="331">
        <v>-10.6</v>
      </c>
      <c r="L60" s="332">
        <v>46026</v>
      </c>
      <c r="M60" s="333">
        <v>3.6</v>
      </c>
      <c r="N60" s="334">
        <v>-14.2</v>
      </c>
    </row>
    <row r="61" spans="1:14" ht="13.2">
      <c r="A61" s="250"/>
      <c r="B61" s="246"/>
      <c r="C61" s="246"/>
      <c r="D61" s="246"/>
      <c r="E61" s="246"/>
      <c r="F61" s="246"/>
      <c r="G61" s="312" t="s">
        <v>520</v>
      </c>
      <c r="H61" s="336"/>
      <c r="I61" s="337">
        <v>960105</v>
      </c>
      <c r="J61" s="338">
        <v>59537</v>
      </c>
      <c r="K61" s="339">
        <v>17.600000000000001</v>
      </c>
      <c r="L61" s="340">
        <v>102151</v>
      </c>
      <c r="M61" s="341">
        <v>7.3</v>
      </c>
      <c r="N61" s="326">
        <v>10.3</v>
      </c>
    </row>
    <row r="62" spans="1:14" ht="13.2">
      <c r="A62" s="250"/>
      <c r="B62" s="246"/>
      <c r="C62" s="246"/>
      <c r="D62" s="246"/>
      <c r="E62" s="246"/>
      <c r="F62" s="246"/>
      <c r="G62" s="327"/>
      <c r="H62" s="328" t="s">
        <v>515</v>
      </c>
      <c r="I62" s="329">
        <v>348974</v>
      </c>
      <c r="J62" s="330">
        <v>21650</v>
      </c>
      <c r="K62" s="331">
        <v>13.1</v>
      </c>
      <c r="L62" s="332">
        <v>47312</v>
      </c>
      <c r="M62" s="333">
        <v>1</v>
      </c>
      <c r="N62" s="334">
        <v>12.1</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election activeCell="I101" sqref="I101"/>
    </sheetView>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I99" sqref="I99"/>
    </sheetView>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4" zoomScaleSheetLayoutView="100" workbookViewId="0">
      <selection activeCell="L45" sqref="L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48.11</v>
      </c>
      <c r="G47" s="12">
        <v>34.520000000000003</v>
      </c>
      <c r="H47" s="12">
        <v>40.06</v>
      </c>
      <c r="I47" s="12">
        <v>44.41</v>
      </c>
      <c r="J47" s="13">
        <v>46.01</v>
      </c>
    </row>
    <row r="48" spans="2:10" ht="57.75" customHeight="1">
      <c r="B48" s="14"/>
      <c r="C48" s="1144" t="s">
        <v>4</v>
      </c>
      <c r="D48" s="1144"/>
      <c r="E48" s="1145"/>
      <c r="F48" s="15">
        <v>3.14</v>
      </c>
      <c r="G48" s="16">
        <v>4.0599999999999996</v>
      </c>
      <c r="H48" s="16">
        <v>4.34</v>
      </c>
      <c r="I48" s="16">
        <v>5.81</v>
      </c>
      <c r="J48" s="17">
        <v>5.67</v>
      </c>
    </row>
    <row r="49" spans="2:10" ht="57.75" customHeight="1" thickBot="1">
      <c r="B49" s="18"/>
      <c r="C49" s="1146" t="s">
        <v>5</v>
      </c>
      <c r="D49" s="1146"/>
      <c r="E49" s="1147"/>
      <c r="F49" s="19">
        <v>8.83</v>
      </c>
      <c r="G49" s="20" t="s">
        <v>527</v>
      </c>
      <c r="H49" s="20">
        <v>4.8899999999999997</v>
      </c>
      <c r="I49" s="20">
        <v>3.85</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2" zoomScaleSheetLayoutView="100" workbookViewId="0">
      <selection activeCell="K32" sqref="K3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529</v>
      </c>
      <c r="D34" s="1154"/>
      <c r="E34" s="1155"/>
      <c r="F34" s="32">
        <v>3.13</v>
      </c>
      <c r="G34" s="33">
        <v>4.05</v>
      </c>
      <c r="H34" s="33">
        <v>4.34</v>
      </c>
      <c r="I34" s="33">
        <v>5.81</v>
      </c>
      <c r="J34" s="34">
        <v>5.66</v>
      </c>
      <c r="K34" s="22"/>
      <c r="L34" s="22"/>
      <c r="M34" s="22"/>
      <c r="N34" s="22"/>
      <c r="O34" s="22"/>
      <c r="P34" s="22"/>
    </row>
    <row r="35" spans="1:16" ht="39" customHeight="1">
      <c r="A35" s="22"/>
      <c r="B35" s="35"/>
      <c r="C35" s="1148" t="s">
        <v>530</v>
      </c>
      <c r="D35" s="1149"/>
      <c r="E35" s="1150"/>
      <c r="F35" s="36">
        <v>6.94</v>
      </c>
      <c r="G35" s="37">
        <v>5.76</v>
      </c>
      <c r="H35" s="37">
        <v>4.7699999999999996</v>
      </c>
      <c r="I35" s="37">
        <v>4.3600000000000003</v>
      </c>
      <c r="J35" s="38">
        <v>5.19</v>
      </c>
      <c r="K35" s="22"/>
      <c r="L35" s="22"/>
      <c r="M35" s="22"/>
      <c r="N35" s="22"/>
      <c r="O35" s="22"/>
      <c r="P35" s="22"/>
    </row>
    <row r="36" spans="1:16" ht="39" customHeight="1">
      <c r="A36" s="22"/>
      <c r="B36" s="35"/>
      <c r="C36" s="1148" t="s">
        <v>531</v>
      </c>
      <c r="D36" s="1149"/>
      <c r="E36" s="1150"/>
      <c r="F36" s="36">
        <v>1.78</v>
      </c>
      <c r="G36" s="37">
        <v>3.03</v>
      </c>
      <c r="H36" s="37">
        <v>2.6</v>
      </c>
      <c r="I36" s="37">
        <v>2.59</v>
      </c>
      <c r="J36" s="38">
        <v>3.73</v>
      </c>
      <c r="K36" s="22"/>
      <c r="L36" s="22"/>
      <c r="M36" s="22"/>
      <c r="N36" s="22"/>
      <c r="O36" s="22"/>
      <c r="P36" s="22"/>
    </row>
    <row r="37" spans="1:16" ht="39" customHeight="1">
      <c r="A37" s="22"/>
      <c r="B37" s="35"/>
      <c r="C37" s="1148" t="s">
        <v>532</v>
      </c>
      <c r="D37" s="1149"/>
      <c r="E37" s="1150"/>
      <c r="F37" s="36">
        <v>0.21</v>
      </c>
      <c r="G37" s="37">
        <v>0.28000000000000003</v>
      </c>
      <c r="H37" s="37">
        <v>0.26</v>
      </c>
      <c r="I37" s="37">
        <v>0.24</v>
      </c>
      <c r="J37" s="38">
        <v>0.61</v>
      </c>
      <c r="K37" s="22"/>
      <c r="L37" s="22"/>
      <c r="M37" s="22"/>
      <c r="N37" s="22"/>
      <c r="O37" s="22"/>
      <c r="P37" s="22"/>
    </row>
    <row r="38" spans="1:16" ht="39" customHeight="1">
      <c r="A38" s="22"/>
      <c r="B38" s="35"/>
      <c r="C38" s="1148" t="s">
        <v>533</v>
      </c>
      <c r="D38" s="1149"/>
      <c r="E38" s="1150"/>
      <c r="F38" s="36">
        <v>0.39</v>
      </c>
      <c r="G38" s="37">
        <v>0.69</v>
      </c>
      <c r="H38" s="37">
        <v>0.41</v>
      </c>
      <c r="I38" s="37">
        <v>0.51</v>
      </c>
      <c r="J38" s="38">
        <v>0.59</v>
      </c>
      <c r="K38" s="22"/>
      <c r="L38" s="22"/>
      <c r="M38" s="22"/>
      <c r="N38" s="22"/>
      <c r="O38" s="22"/>
      <c r="P38" s="22"/>
    </row>
    <row r="39" spans="1:16" ht="39" customHeight="1">
      <c r="A39" s="22"/>
      <c r="B39" s="35"/>
      <c r="C39" s="1148" t="s">
        <v>534</v>
      </c>
      <c r="D39" s="1149"/>
      <c r="E39" s="1150"/>
      <c r="F39" s="36">
        <v>0.2</v>
      </c>
      <c r="G39" s="37">
        <v>0.11</v>
      </c>
      <c r="H39" s="37">
        <v>0.28999999999999998</v>
      </c>
      <c r="I39" s="37">
        <v>0.31</v>
      </c>
      <c r="J39" s="38">
        <v>0.37</v>
      </c>
      <c r="K39" s="22"/>
      <c r="L39" s="22"/>
      <c r="M39" s="22"/>
      <c r="N39" s="22"/>
      <c r="O39" s="22"/>
      <c r="P39" s="22"/>
    </row>
    <row r="40" spans="1:16" ht="39" customHeight="1">
      <c r="A40" s="22"/>
      <c r="B40" s="35"/>
      <c r="C40" s="1148" t="s">
        <v>535</v>
      </c>
      <c r="D40" s="1149"/>
      <c r="E40" s="1150"/>
      <c r="F40" s="36">
        <v>0.14000000000000001</v>
      </c>
      <c r="G40" s="37">
        <v>0.18</v>
      </c>
      <c r="H40" s="37">
        <v>0.16</v>
      </c>
      <c r="I40" s="37">
        <v>0.43</v>
      </c>
      <c r="J40" s="38">
        <v>0.23</v>
      </c>
      <c r="K40" s="22"/>
      <c r="L40" s="22"/>
      <c r="M40" s="22"/>
      <c r="N40" s="22"/>
      <c r="O40" s="22"/>
      <c r="P40" s="22"/>
    </row>
    <row r="41" spans="1:16" ht="39" customHeight="1">
      <c r="A41" s="22"/>
      <c r="B41" s="35"/>
      <c r="C41" s="1148" t="s">
        <v>536</v>
      </c>
      <c r="D41" s="1149"/>
      <c r="E41" s="1150"/>
      <c r="F41" s="36">
        <v>0.01</v>
      </c>
      <c r="G41" s="37">
        <v>0.05</v>
      </c>
      <c r="H41" s="37">
        <v>0.06</v>
      </c>
      <c r="I41" s="37">
        <v>0.03</v>
      </c>
      <c r="J41" s="38">
        <v>0.16</v>
      </c>
      <c r="K41" s="22"/>
      <c r="L41" s="22"/>
      <c r="M41" s="22"/>
      <c r="N41" s="22"/>
      <c r="O41" s="22"/>
      <c r="P41" s="22"/>
    </row>
    <row r="42" spans="1:16" ht="39" customHeight="1">
      <c r="A42" s="22"/>
      <c r="B42" s="39"/>
      <c r="C42" s="1148" t="s">
        <v>537</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538</v>
      </c>
      <c r="D43" s="1152"/>
      <c r="E43" s="1153"/>
      <c r="F43" s="41">
        <v>0.08</v>
      </c>
      <c r="G43" s="42">
        <v>0.1</v>
      </c>
      <c r="H43" s="42">
        <v>0.11</v>
      </c>
      <c r="I43" s="42">
        <v>0.12</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2" zoomScaleSheetLayoutView="55" workbookViewId="0">
      <selection activeCell="N43" sqref="N43"/>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1354</v>
      </c>
      <c r="L45" s="60">
        <v>1287</v>
      </c>
      <c r="M45" s="60">
        <v>1209</v>
      </c>
      <c r="N45" s="60">
        <v>1183</v>
      </c>
      <c r="O45" s="61">
        <v>1103</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324</v>
      </c>
      <c r="L48" s="64">
        <v>327</v>
      </c>
      <c r="M48" s="64">
        <v>317</v>
      </c>
      <c r="N48" s="64">
        <v>308</v>
      </c>
      <c r="O48" s="65">
        <v>322</v>
      </c>
      <c r="P48" s="48"/>
      <c r="Q48" s="48"/>
      <c r="R48" s="48"/>
      <c r="S48" s="48"/>
      <c r="T48" s="48"/>
      <c r="U48" s="48"/>
    </row>
    <row r="49" spans="1:21" ht="30.75" customHeight="1">
      <c r="A49" s="48"/>
      <c r="B49" s="1166"/>
      <c r="C49" s="1167"/>
      <c r="D49" s="62"/>
      <c r="E49" s="1158" t="s">
        <v>16</v>
      </c>
      <c r="F49" s="1158"/>
      <c r="G49" s="1158"/>
      <c r="H49" s="1158"/>
      <c r="I49" s="1158"/>
      <c r="J49" s="1159"/>
      <c r="K49" s="63">
        <v>30</v>
      </c>
      <c r="L49" s="64">
        <v>12</v>
      </c>
      <c r="M49" s="64">
        <v>5</v>
      </c>
      <c r="N49" s="64">
        <v>5</v>
      </c>
      <c r="O49" s="65">
        <v>15</v>
      </c>
      <c r="P49" s="48"/>
      <c r="Q49" s="48"/>
      <c r="R49" s="48"/>
      <c r="S49" s="48"/>
      <c r="T49" s="48"/>
      <c r="U49" s="48"/>
    </row>
    <row r="50" spans="1:21" ht="30.75" customHeight="1">
      <c r="A50" s="48"/>
      <c r="B50" s="1166"/>
      <c r="C50" s="1167"/>
      <c r="D50" s="62"/>
      <c r="E50" s="1158" t="s">
        <v>17</v>
      </c>
      <c r="F50" s="1158"/>
      <c r="G50" s="1158"/>
      <c r="H50" s="1158"/>
      <c r="I50" s="1158"/>
      <c r="J50" s="1159"/>
      <c r="K50" s="63">
        <v>12</v>
      </c>
      <c r="L50" s="64">
        <v>11</v>
      </c>
      <c r="M50" s="64">
        <v>29</v>
      </c>
      <c r="N50" s="64">
        <v>30</v>
      </c>
      <c r="O50" s="65">
        <v>26</v>
      </c>
      <c r="P50" s="48"/>
      <c r="Q50" s="48"/>
      <c r="R50" s="48"/>
      <c r="S50" s="48"/>
      <c r="T50" s="48"/>
      <c r="U50" s="48"/>
    </row>
    <row r="51" spans="1:21" ht="30.75" customHeight="1">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c r="A52" s="48"/>
      <c r="B52" s="1156" t="s">
        <v>19</v>
      </c>
      <c r="C52" s="1157"/>
      <c r="D52" s="66"/>
      <c r="E52" s="1158" t="s">
        <v>20</v>
      </c>
      <c r="F52" s="1158"/>
      <c r="G52" s="1158"/>
      <c r="H52" s="1158"/>
      <c r="I52" s="1158"/>
      <c r="J52" s="1159"/>
      <c r="K52" s="63">
        <v>867</v>
      </c>
      <c r="L52" s="64">
        <v>842</v>
      </c>
      <c r="M52" s="64">
        <v>836</v>
      </c>
      <c r="N52" s="64">
        <v>816</v>
      </c>
      <c r="O52" s="65">
        <v>802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853</v>
      </c>
      <c r="L53" s="69">
        <v>795</v>
      </c>
      <c r="M53" s="69">
        <v>724</v>
      </c>
      <c r="N53" s="69">
        <v>710</v>
      </c>
      <c r="O53" s="70">
        <v>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6" zoomScaleSheetLayoutView="100" workbookViewId="0">
      <selection activeCell="L39" sqref="L39"/>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2" t="s">
        <v>24</v>
      </c>
      <c r="C41" s="1173"/>
      <c r="D41" s="81"/>
      <c r="E41" s="1178" t="s">
        <v>25</v>
      </c>
      <c r="F41" s="1178"/>
      <c r="G41" s="1178"/>
      <c r="H41" s="1179"/>
      <c r="I41" s="82">
        <v>10423</v>
      </c>
      <c r="J41" s="83">
        <v>9729</v>
      </c>
      <c r="K41" s="83">
        <v>9182</v>
      </c>
      <c r="L41" s="83">
        <v>8732</v>
      </c>
      <c r="M41" s="84">
        <v>8179</v>
      </c>
    </row>
    <row r="42" spans="2:13" ht="27.75" customHeight="1">
      <c r="B42" s="1174"/>
      <c r="C42" s="1175"/>
      <c r="D42" s="85"/>
      <c r="E42" s="1180" t="s">
        <v>26</v>
      </c>
      <c r="F42" s="1180"/>
      <c r="G42" s="1180"/>
      <c r="H42" s="1181"/>
      <c r="I42" s="86">
        <v>63</v>
      </c>
      <c r="J42" s="87">
        <v>56</v>
      </c>
      <c r="K42" s="87">
        <v>49</v>
      </c>
      <c r="L42" s="87">
        <v>40</v>
      </c>
      <c r="M42" s="88">
        <v>39</v>
      </c>
    </row>
    <row r="43" spans="2:13" ht="27.75" customHeight="1">
      <c r="B43" s="1174"/>
      <c r="C43" s="1175"/>
      <c r="D43" s="85"/>
      <c r="E43" s="1180" t="s">
        <v>27</v>
      </c>
      <c r="F43" s="1180"/>
      <c r="G43" s="1180"/>
      <c r="H43" s="1181"/>
      <c r="I43" s="86">
        <v>4636</v>
      </c>
      <c r="J43" s="87">
        <v>4112</v>
      </c>
      <c r="K43" s="87">
        <v>3803</v>
      </c>
      <c r="L43" s="87">
        <v>4548</v>
      </c>
      <c r="M43" s="88">
        <v>4598</v>
      </c>
    </row>
    <row r="44" spans="2:13" ht="27.75" customHeight="1">
      <c r="B44" s="1174"/>
      <c r="C44" s="1175"/>
      <c r="D44" s="85"/>
      <c r="E44" s="1180" t="s">
        <v>28</v>
      </c>
      <c r="F44" s="1180"/>
      <c r="G44" s="1180"/>
      <c r="H44" s="1181"/>
      <c r="I44" s="86">
        <v>213</v>
      </c>
      <c r="J44" s="87">
        <v>197</v>
      </c>
      <c r="K44" s="87">
        <v>177</v>
      </c>
      <c r="L44" s="87">
        <v>272</v>
      </c>
      <c r="M44" s="88">
        <v>253</v>
      </c>
    </row>
    <row r="45" spans="2:13" ht="27.75" customHeight="1">
      <c r="B45" s="1174"/>
      <c r="C45" s="1175"/>
      <c r="D45" s="85"/>
      <c r="E45" s="1180" t="s">
        <v>29</v>
      </c>
      <c r="F45" s="1180"/>
      <c r="G45" s="1180"/>
      <c r="H45" s="1181"/>
      <c r="I45" s="86">
        <v>1928</v>
      </c>
      <c r="J45" s="87">
        <v>1752</v>
      </c>
      <c r="K45" s="87">
        <v>1668</v>
      </c>
      <c r="L45" s="87">
        <v>1516</v>
      </c>
      <c r="M45" s="88">
        <v>1555</v>
      </c>
    </row>
    <row r="46" spans="2:13" ht="27.75" customHeight="1">
      <c r="B46" s="1174"/>
      <c r="C46" s="1175"/>
      <c r="D46" s="89"/>
      <c r="E46" s="1180" t="s">
        <v>30</v>
      </c>
      <c r="F46" s="1180"/>
      <c r="G46" s="1180"/>
      <c r="H46" s="1181"/>
      <c r="I46" s="86">
        <v>89</v>
      </c>
      <c r="J46" s="87">
        <v>82</v>
      </c>
      <c r="K46" s="87">
        <v>4</v>
      </c>
      <c r="L46" s="87" t="s">
        <v>482</v>
      </c>
      <c r="M46" s="88" t="s">
        <v>482</v>
      </c>
    </row>
    <row r="47" spans="2:13" ht="27.75" customHeight="1">
      <c r="B47" s="1174"/>
      <c r="C47" s="1175"/>
      <c r="D47" s="90"/>
      <c r="E47" s="1182" t="s">
        <v>31</v>
      </c>
      <c r="F47" s="1183"/>
      <c r="G47" s="1183"/>
      <c r="H47" s="1184"/>
      <c r="I47" s="86" t="s">
        <v>482</v>
      </c>
      <c r="J47" s="87" t="s">
        <v>482</v>
      </c>
      <c r="K47" s="87" t="s">
        <v>482</v>
      </c>
      <c r="L47" s="87" t="s">
        <v>482</v>
      </c>
      <c r="M47" s="88" t="s">
        <v>482</v>
      </c>
    </row>
    <row r="48" spans="2:13" ht="27.75" customHeight="1">
      <c r="B48" s="1174"/>
      <c r="C48" s="1175"/>
      <c r="D48" s="85"/>
      <c r="E48" s="1180" t="s">
        <v>32</v>
      </c>
      <c r="F48" s="1180"/>
      <c r="G48" s="1180"/>
      <c r="H48" s="1181"/>
      <c r="I48" s="86" t="s">
        <v>482</v>
      </c>
      <c r="J48" s="87" t="s">
        <v>482</v>
      </c>
      <c r="K48" s="87" t="s">
        <v>482</v>
      </c>
      <c r="L48" s="87" t="s">
        <v>482</v>
      </c>
      <c r="M48" s="88" t="s">
        <v>482</v>
      </c>
    </row>
    <row r="49" spans="2:13" ht="27.75" customHeight="1">
      <c r="B49" s="1176"/>
      <c r="C49" s="1177"/>
      <c r="D49" s="85"/>
      <c r="E49" s="1180" t="s">
        <v>33</v>
      </c>
      <c r="F49" s="1180"/>
      <c r="G49" s="1180"/>
      <c r="H49" s="1181"/>
      <c r="I49" s="86" t="s">
        <v>482</v>
      </c>
      <c r="J49" s="87" t="s">
        <v>482</v>
      </c>
      <c r="K49" s="87" t="s">
        <v>482</v>
      </c>
      <c r="L49" s="87" t="s">
        <v>482</v>
      </c>
      <c r="M49" s="88" t="s">
        <v>482</v>
      </c>
    </row>
    <row r="50" spans="2:13" ht="27.75" customHeight="1">
      <c r="B50" s="1185" t="s">
        <v>34</v>
      </c>
      <c r="C50" s="1186"/>
      <c r="D50" s="91"/>
      <c r="E50" s="1180" t="s">
        <v>35</v>
      </c>
      <c r="F50" s="1180"/>
      <c r="G50" s="1180"/>
      <c r="H50" s="1181"/>
      <c r="I50" s="86">
        <v>3244</v>
      </c>
      <c r="J50" s="87">
        <v>2633</v>
      </c>
      <c r="K50" s="87">
        <v>2858</v>
      </c>
      <c r="L50" s="87">
        <v>3461</v>
      </c>
      <c r="M50" s="88">
        <v>3767</v>
      </c>
    </row>
    <row r="51" spans="2:13" ht="27.75" customHeight="1">
      <c r="B51" s="1174"/>
      <c r="C51" s="1175"/>
      <c r="D51" s="85"/>
      <c r="E51" s="1180" t="s">
        <v>36</v>
      </c>
      <c r="F51" s="1180"/>
      <c r="G51" s="1180"/>
      <c r="H51" s="1181"/>
      <c r="I51" s="86">
        <v>17</v>
      </c>
      <c r="J51" s="87" t="s">
        <v>482</v>
      </c>
      <c r="K51" s="87" t="s">
        <v>482</v>
      </c>
      <c r="L51" s="87" t="s">
        <v>482</v>
      </c>
      <c r="M51" s="88" t="s">
        <v>482</v>
      </c>
    </row>
    <row r="52" spans="2:13" ht="27.75" customHeight="1">
      <c r="B52" s="1176"/>
      <c r="C52" s="1177"/>
      <c r="D52" s="85"/>
      <c r="E52" s="1180" t="s">
        <v>37</v>
      </c>
      <c r="F52" s="1180"/>
      <c r="G52" s="1180"/>
      <c r="H52" s="1181"/>
      <c r="I52" s="86">
        <v>10067</v>
      </c>
      <c r="J52" s="87">
        <v>9890</v>
      </c>
      <c r="K52" s="87">
        <v>9823</v>
      </c>
      <c r="L52" s="87">
        <v>9771</v>
      </c>
      <c r="M52" s="88">
        <v>9501</v>
      </c>
    </row>
    <row r="53" spans="2:13" ht="27.75" customHeight="1" thickBot="1">
      <c r="B53" s="1187" t="s">
        <v>38</v>
      </c>
      <c r="C53" s="1188"/>
      <c r="D53" s="92"/>
      <c r="E53" s="1189" t="s">
        <v>39</v>
      </c>
      <c r="F53" s="1189"/>
      <c r="G53" s="1189"/>
      <c r="H53" s="1190"/>
      <c r="I53" s="93">
        <v>4023</v>
      </c>
      <c r="J53" s="94">
        <v>3404</v>
      </c>
      <c r="K53" s="94">
        <v>2203</v>
      </c>
      <c r="L53" s="94">
        <v>1876</v>
      </c>
      <c r="M53" s="95">
        <v>1356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51814</v>
      </c>
      <c r="E3" s="118"/>
      <c r="F3" s="119">
        <v>79181</v>
      </c>
      <c r="G3" s="120"/>
      <c r="H3" s="121"/>
    </row>
    <row r="4" spans="1:8">
      <c r="A4" s="122"/>
      <c r="B4" s="123"/>
      <c r="C4" s="124"/>
      <c r="D4" s="125">
        <v>18808</v>
      </c>
      <c r="E4" s="126"/>
      <c r="F4" s="127">
        <v>40448</v>
      </c>
      <c r="G4" s="128"/>
      <c r="H4" s="129"/>
    </row>
    <row r="5" spans="1:8">
      <c r="A5" s="110" t="s">
        <v>516</v>
      </c>
      <c r="B5" s="115"/>
      <c r="C5" s="116"/>
      <c r="D5" s="117">
        <v>79354</v>
      </c>
      <c r="E5" s="118"/>
      <c r="F5" s="119">
        <v>118124</v>
      </c>
      <c r="G5" s="120"/>
      <c r="H5" s="121"/>
    </row>
    <row r="6" spans="1:8">
      <c r="A6" s="122"/>
      <c r="B6" s="123"/>
      <c r="C6" s="124"/>
      <c r="D6" s="125">
        <v>28556</v>
      </c>
      <c r="E6" s="126"/>
      <c r="F6" s="127">
        <v>54614</v>
      </c>
      <c r="G6" s="128"/>
      <c r="H6" s="129"/>
    </row>
    <row r="7" spans="1:8">
      <c r="A7" s="110" t="s">
        <v>517</v>
      </c>
      <c r="B7" s="115"/>
      <c r="C7" s="116"/>
      <c r="D7" s="117">
        <v>74114</v>
      </c>
      <c r="E7" s="118"/>
      <c r="F7" s="119">
        <v>101693</v>
      </c>
      <c r="G7" s="120"/>
      <c r="H7" s="121"/>
    </row>
    <row r="8" spans="1:8">
      <c r="A8" s="122"/>
      <c r="B8" s="123"/>
      <c r="C8" s="124"/>
      <c r="D8" s="125">
        <v>24380</v>
      </c>
      <c r="E8" s="126"/>
      <c r="F8" s="127">
        <v>51066</v>
      </c>
      <c r="G8" s="128"/>
      <c r="H8" s="129"/>
    </row>
    <row r="9" spans="1:8">
      <c r="A9" s="110" t="s">
        <v>518</v>
      </c>
      <c r="B9" s="115"/>
      <c r="C9" s="116"/>
      <c r="D9" s="117">
        <v>57701</v>
      </c>
      <c r="E9" s="118"/>
      <c r="F9" s="119">
        <v>96635</v>
      </c>
      <c r="G9" s="120"/>
      <c r="H9" s="121"/>
    </row>
    <row r="10" spans="1:8">
      <c r="A10" s="122"/>
      <c r="B10" s="123"/>
      <c r="C10" s="124"/>
      <c r="D10" s="125">
        <v>19278</v>
      </c>
      <c r="E10" s="126"/>
      <c r="F10" s="127">
        <v>44408</v>
      </c>
      <c r="G10" s="128"/>
      <c r="H10" s="129"/>
    </row>
    <row r="11" spans="1:8">
      <c r="A11" s="110" t="s">
        <v>519</v>
      </c>
      <c r="B11" s="115"/>
      <c r="C11" s="116"/>
      <c r="D11" s="117">
        <v>34703</v>
      </c>
      <c r="E11" s="118"/>
      <c r="F11" s="119">
        <v>115123</v>
      </c>
      <c r="G11" s="120"/>
      <c r="H11" s="121"/>
    </row>
    <row r="12" spans="1:8">
      <c r="A12" s="122"/>
      <c r="B12" s="123"/>
      <c r="C12" s="130"/>
      <c r="D12" s="125">
        <v>17227</v>
      </c>
      <c r="E12" s="126"/>
      <c r="F12" s="127">
        <v>46026</v>
      </c>
      <c r="G12" s="128"/>
      <c r="H12" s="129"/>
    </row>
    <row r="13" spans="1:8">
      <c r="A13" s="110"/>
      <c r="B13" s="115"/>
      <c r="C13" s="131"/>
      <c r="D13" s="132">
        <v>59537</v>
      </c>
      <c r="E13" s="133"/>
      <c r="F13" s="134">
        <v>102151</v>
      </c>
      <c r="G13" s="135"/>
      <c r="H13" s="121"/>
    </row>
    <row r="14" spans="1:8">
      <c r="A14" s="122"/>
      <c r="B14" s="123"/>
      <c r="C14" s="124"/>
      <c r="D14" s="125">
        <v>21650</v>
      </c>
      <c r="E14" s="126"/>
      <c r="F14" s="127">
        <v>47312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3.14</v>
      </c>
      <c r="C19" s="136">
        <f>ROUND(VALUE(SUBSTITUTE(実質収支比率等に係る経年分析!G$48,"▲","-")),2)</f>
        <v>4.0599999999999996</v>
      </c>
      <c r="D19" s="136">
        <f>ROUND(VALUE(SUBSTITUTE(実質収支比率等に係る経年分析!H$48,"▲","-")),2)</f>
        <v>4.34</v>
      </c>
      <c r="E19" s="136">
        <f>ROUND(VALUE(SUBSTITUTE(実質収支比率等に係る経年分析!I$48,"▲","-")),2)</f>
        <v>5.81</v>
      </c>
      <c r="F19" s="136">
        <f>ROUND(VALUE(SUBSTITUTE(実質収支比率等に係る経年分析!J$48,"▲","-")),2)</f>
        <v>5.67</v>
      </c>
    </row>
    <row r="20" spans="1:11">
      <c r="A20" s="136" t="s">
        <v>44</v>
      </c>
      <c r="B20" s="136">
        <f>ROUND(VALUE(SUBSTITUTE(実質収支比率等に係る経年分析!F$47,"▲","-")),2)</f>
        <v>48.11</v>
      </c>
      <c r="C20" s="136">
        <f>ROUND(VALUE(SUBSTITUTE(実質収支比率等に係る経年分析!G$47,"▲","-")),2)</f>
        <v>34.520000000000003</v>
      </c>
      <c r="D20" s="136">
        <f>ROUND(VALUE(SUBSTITUTE(実質収支比率等に係る経年分析!H$47,"▲","-")),2)</f>
        <v>40.06</v>
      </c>
      <c r="E20" s="136">
        <f>ROUND(VALUE(SUBSTITUTE(実質収支比率等に係る経年分析!I$47,"▲","-")),2)</f>
        <v>44.41</v>
      </c>
      <c r="F20" s="136">
        <f>ROUND(VALUE(SUBSTITUTE(実質収支比率等に係る経年分析!J$47,"▲","-")),2)</f>
        <v>46.01</v>
      </c>
    </row>
    <row r="21" spans="1:11">
      <c r="A21" s="136" t="s">
        <v>45</v>
      </c>
      <c r="B21" s="136">
        <f>IF(ISNUMBER(VALUE(SUBSTITUTE(実質収支比率等に係る経年分析!F$49,"▲","-"))),ROUND(VALUE(SUBSTITUTE(実質収支比率等に係る経年分析!F$49,"▲","-")),2),NA())</f>
        <v>8.83</v>
      </c>
      <c r="C21" s="136">
        <f>IF(ISNUMBER(VALUE(SUBSTITUTE(実質収支比率等に係る経年分析!G$49,"▲","-"))),ROUND(VALUE(SUBSTITUTE(実質収支比率等に係る経年分析!G$49,"▲","-")),2),NA())</f>
        <v>-9.89</v>
      </c>
      <c r="D21" s="136">
        <f>IF(ISNUMBER(VALUE(SUBSTITUTE(実質収支比率等に係る経年分析!H$49,"▲","-"))),ROUND(VALUE(SUBSTITUTE(実質収支比率等に係る経年分析!H$49,"▲","-")),2),NA())</f>
        <v>4.8899999999999997</v>
      </c>
      <c r="E21" s="136">
        <f>IF(ISNUMBER(VALUE(SUBSTITUTE(実質収支比率等に係る経年分析!I$49,"▲","-"))),ROUND(VALUE(SUBSTITUTE(実質収支比率等に係る経年分析!I$49,"▲","-")),2),NA())</f>
        <v>3.85</v>
      </c>
      <c r="F21" s="136">
        <f>IF(ISNUMBER(VALUE(SUBSTITUTE(実質収支比率等に係る経年分析!J$49,"▲","-"))),ROUND(VALUE(SUBSTITUTE(実質収支比率等に係る経年分析!J$49,"▲","-")),2),NA())</f>
        <v>-1.96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c r="A30" s="137" t="str">
        <f>IF(連結実質赤字比率に係る赤字・黒字の構成分析!C$40="",NA(),連結実質赤字比率に係る赤字・黒字の構成分析!C$40)</f>
        <v>国民健康保険診療施設特別会計（医科勘定）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0.37</v>
      </c>
    </row>
    <row r="32" spans="1:11">
      <c r="A32" s="137" t="str">
        <f>IF(連結実質赤字比率に係る赤字・黒字の構成分析!C$38="",NA(),連結実質赤字比率に係る赤字・黒字の構成分析!C$38)</f>
        <v>介護保険特別会計（介護保険事業勘定）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867</v>
      </c>
      <c r="E42" s="138"/>
      <c r="F42" s="138"/>
      <c r="G42" s="138">
        <f>'実質公債費比率（分子）の構造'!L$52</f>
        <v>842</v>
      </c>
      <c r="H42" s="138"/>
      <c r="I42" s="138"/>
      <c r="J42" s="138">
        <f>'実質公債費比率（分子）の構造'!M$52</f>
        <v>836</v>
      </c>
      <c r="K42" s="138"/>
      <c r="L42" s="138"/>
      <c r="M42" s="138">
        <f>'実質公債費比率（分子）の構造'!N$52</f>
        <v>816</v>
      </c>
      <c r="N42" s="138"/>
      <c r="O42" s="138"/>
      <c r="P42" s="138">
        <f>'実質公債費比率（分子）の構造'!O$52</f>
        <v>802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12</v>
      </c>
      <c r="C44" s="138"/>
      <c r="D44" s="138"/>
      <c r="E44" s="138">
        <f>'実質公債費比率（分子）の構造'!L$50</f>
        <v>11</v>
      </c>
      <c r="F44" s="138"/>
      <c r="G44" s="138"/>
      <c r="H44" s="138">
        <f>'実質公債費比率（分子）の構造'!M$50</f>
        <v>29</v>
      </c>
      <c r="I44" s="138"/>
      <c r="J44" s="138"/>
      <c r="K44" s="138">
        <f>'実質公債費比率（分子）の構造'!N$50</f>
        <v>30</v>
      </c>
      <c r="L44" s="138"/>
      <c r="M44" s="138"/>
      <c r="N44" s="138">
        <f>'実質公債費比率（分子）の構造'!O$50</f>
        <v>26</v>
      </c>
      <c r="O44" s="138"/>
      <c r="P44" s="138"/>
    </row>
    <row r="45" spans="1:16">
      <c r="A45" s="138" t="s">
        <v>55</v>
      </c>
      <c r="B45" s="138">
        <f>'実質公債費比率（分子）の構造'!K$49</f>
        <v>30</v>
      </c>
      <c r="C45" s="138"/>
      <c r="D45" s="138"/>
      <c r="E45" s="138">
        <f>'実質公債費比率（分子）の構造'!L$49</f>
        <v>12</v>
      </c>
      <c r="F45" s="138"/>
      <c r="G45" s="138"/>
      <c r="H45" s="138">
        <f>'実質公債費比率（分子）の構造'!M$49</f>
        <v>5</v>
      </c>
      <c r="I45" s="138"/>
      <c r="J45" s="138"/>
      <c r="K45" s="138">
        <f>'実質公債費比率（分子）の構造'!N$49</f>
        <v>5</v>
      </c>
      <c r="L45" s="138"/>
      <c r="M45" s="138"/>
      <c r="N45" s="138">
        <f>'実質公債費比率（分子）の構造'!O$49</f>
        <v>15</v>
      </c>
      <c r="O45" s="138"/>
      <c r="P45" s="138"/>
    </row>
    <row r="46" spans="1:16">
      <c r="A46" s="138" t="s">
        <v>56</v>
      </c>
      <c r="B46" s="138">
        <f>'実質公債費比率（分子）の構造'!K$48</f>
        <v>324</v>
      </c>
      <c r="C46" s="138"/>
      <c r="D46" s="138"/>
      <c r="E46" s="138">
        <f>'実質公債費比率（分子）の構造'!L$48</f>
        <v>327</v>
      </c>
      <c r="F46" s="138"/>
      <c r="G46" s="138"/>
      <c r="H46" s="138">
        <f>'実質公債費比率（分子）の構造'!M$48</f>
        <v>317</v>
      </c>
      <c r="I46" s="138"/>
      <c r="J46" s="138"/>
      <c r="K46" s="138">
        <f>'実質公債費比率（分子）の構造'!N$48</f>
        <v>308</v>
      </c>
      <c r="L46" s="138"/>
      <c r="M46" s="138"/>
      <c r="N46" s="138">
        <f>'実質公債費比率（分子）の構造'!O$48</f>
        <v>322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1354</v>
      </c>
      <c r="C49" s="138"/>
      <c r="D49" s="138"/>
      <c r="E49" s="138">
        <f>'実質公債費比率（分子）の構造'!L$45</f>
        <v>1287</v>
      </c>
      <c r="F49" s="138"/>
      <c r="G49" s="138"/>
      <c r="H49" s="138">
        <f>'実質公債費比率（分子）の構造'!M$45</f>
        <v>1209</v>
      </c>
      <c r="I49" s="138"/>
      <c r="J49" s="138"/>
      <c r="K49" s="138">
        <f>'実質公債費比率（分子）の構造'!N$45</f>
        <v>1183</v>
      </c>
      <c r="L49" s="138"/>
      <c r="M49" s="138"/>
      <c r="N49" s="138">
        <f>'実質公債費比率（分子）の構造'!O$45</f>
        <v>1103</v>
      </c>
      <c r="O49" s="138"/>
      <c r="P49" s="138"/>
    </row>
    <row r="50" spans="1:16">
      <c r="A50" s="138" t="s">
        <v>60</v>
      </c>
      <c r="B50" s="138" t="e">
        <f>NA()</f>
        <v>#N/A</v>
      </c>
      <c r="C50" s="138">
        <f>IF(ISNUMBER('実質公債費比率（分子）の構造'!K$53),'実質公債費比率（分子）の構造'!K$53,NA())</f>
        <v>853</v>
      </c>
      <c r="D50" s="138" t="e">
        <f>NA()</f>
        <v>#N/A</v>
      </c>
      <c r="E50" s="138" t="e">
        <f>NA()</f>
        <v>#N/A</v>
      </c>
      <c r="F50" s="138">
        <f>IF(ISNUMBER('実質公債費比率（分子）の構造'!L$53),'実質公債費比率（分子）の構造'!L$53,NA())</f>
        <v>795</v>
      </c>
      <c r="G50" s="138" t="e">
        <f>NA()</f>
        <v>#N/A</v>
      </c>
      <c r="H50" s="138" t="e">
        <f>NA()</f>
        <v>#N/A</v>
      </c>
      <c r="I50" s="138">
        <f>IF(ISNUMBER('実質公債費比率（分子）の構造'!M$53),'実質公債費比率（分子）の構造'!M$53,NA())</f>
        <v>724</v>
      </c>
      <c r="J50" s="138" t="e">
        <f>NA()</f>
        <v>#N/A</v>
      </c>
      <c r="K50" s="138" t="e">
        <f>NA()</f>
        <v>#N/A</v>
      </c>
      <c r="L50" s="138">
        <f>IF(ISNUMBER('実質公債費比率（分子）の構造'!N$53),'実質公債費比率（分子）の構造'!N$53,NA())</f>
        <v>710</v>
      </c>
      <c r="M50" s="138" t="e">
        <f>NA()</f>
        <v>#N/A</v>
      </c>
      <c r="N50" s="138" t="e">
        <f>NA()</f>
        <v>#N/A</v>
      </c>
      <c r="O50" s="138">
        <f>IF(ISNUMBER('実質公債費比率（分子）の構造'!O$53),'実質公債費比率（分子）の構造'!O$53,NA())</f>
        <v>664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10067</v>
      </c>
      <c r="E56" s="137"/>
      <c r="F56" s="137"/>
      <c r="G56" s="137">
        <f>'将来負担比率（分子）の構造'!J$52</f>
        <v>9890</v>
      </c>
      <c r="H56" s="137"/>
      <c r="I56" s="137"/>
      <c r="J56" s="137">
        <f>'将来負担比率（分子）の構造'!K$52</f>
        <v>9823</v>
      </c>
      <c r="K56" s="137"/>
      <c r="L56" s="137"/>
      <c r="M56" s="137">
        <f>'将来負担比率（分子）の構造'!L$52</f>
        <v>9771</v>
      </c>
      <c r="N56" s="137"/>
      <c r="O56" s="137"/>
      <c r="P56" s="137">
        <f>'将来負担比率（分子）の構造'!M$52</f>
        <v>9501</v>
      </c>
    </row>
    <row r="57" spans="1:16">
      <c r="A57" s="137" t="s">
        <v>36</v>
      </c>
      <c r="B57" s="137"/>
      <c r="C57" s="137"/>
      <c r="D57" s="137">
        <f>'将来負担比率（分子）の構造'!I$51</f>
        <v>17</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3244</v>
      </c>
      <c r="E58" s="137"/>
      <c r="F58" s="137"/>
      <c r="G58" s="137">
        <f>'将来負担比率（分子）の構造'!J$50</f>
        <v>2633</v>
      </c>
      <c r="H58" s="137"/>
      <c r="I58" s="137"/>
      <c r="J58" s="137">
        <f>'将来負担比率（分子）の構造'!K$50</f>
        <v>2858</v>
      </c>
      <c r="K58" s="137"/>
      <c r="L58" s="137"/>
      <c r="M58" s="137">
        <f>'将来負担比率（分子）の構造'!L$50</f>
        <v>3461</v>
      </c>
      <c r="N58" s="137"/>
      <c r="O58" s="137"/>
      <c r="P58" s="137">
        <f>'将来負担比率（分子）の構造'!M$50</f>
        <v>3767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89</v>
      </c>
      <c r="C61" s="137"/>
      <c r="D61" s="137"/>
      <c r="E61" s="137">
        <f>'将来負担比率（分子）の構造'!J$46</f>
        <v>82</v>
      </c>
      <c r="F61" s="137"/>
      <c r="G61" s="137"/>
      <c r="H61" s="137">
        <f>'将来負担比率（分子）の構造'!K$46</f>
        <v>4</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1928</v>
      </c>
      <c r="C62" s="137"/>
      <c r="D62" s="137"/>
      <c r="E62" s="137">
        <f>'将来負担比率（分子）の構造'!J$45</f>
        <v>1752</v>
      </c>
      <c r="F62" s="137"/>
      <c r="G62" s="137"/>
      <c r="H62" s="137">
        <f>'将来負担比率（分子）の構造'!K$45</f>
        <v>1668</v>
      </c>
      <c r="I62" s="137"/>
      <c r="J62" s="137"/>
      <c r="K62" s="137">
        <f>'将来負担比率（分子）の構造'!L$45</f>
        <v>1516</v>
      </c>
      <c r="L62" s="137"/>
      <c r="M62" s="137"/>
      <c r="N62" s="137">
        <f>'将来負担比率（分子）の構造'!M$45</f>
        <v>1555</v>
      </c>
      <c r="O62" s="137"/>
      <c r="P62" s="137"/>
    </row>
    <row r="63" spans="1:16">
      <c r="A63" s="137" t="s">
        <v>28</v>
      </c>
      <c r="B63" s="137">
        <f>'将来負担比率（分子）の構造'!I$44</f>
        <v>213</v>
      </c>
      <c r="C63" s="137"/>
      <c r="D63" s="137"/>
      <c r="E63" s="137">
        <f>'将来負担比率（分子）の構造'!J$44</f>
        <v>197</v>
      </c>
      <c r="F63" s="137"/>
      <c r="G63" s="137"/>
      <c r="H63" s="137">
        <f>'将来負担比率（分子）の構造'!K$44</f>
        <v>177</v>
      </c>
      <c r="I63" s="137"/>
      <c r="J63" s="137"/>
      <c r="K63" s="137">
        <f>'将来負担比率（分子）の構造'!L$44</f>
        <v>272</v>
      </c>
      <c r="L63" s="137"/>
      <c r="M63" s="137"/>
      <c r="N63" s="137">
        <f>'将来負担比率（分子）の構造'!M$44</f>
        <v>253</v>
      </c>
      <c r="O63" s="137"/>
      <c r="P63" s="137"/>
    </row>
    <row r="64" spans="1:16">
      <c r="A64" s="137" t="s">
        <v>27</v>
      </c>
      <c r="B64" s="137">
        <f>'将来負担比率（分子）の構造'!I$43</f>
        <v>4636</v>
      </c>
      <c r="C64" s="137"/>
      <c r="D64" s="137"/>
      <c r="E64" s="137">
        <f>'将来負担比率（分子）の構造'!J$43</f>
        <v>4112</v>
      </c>
      <c r="F64" s="137"/>
      <c r="G64" s="137"/>
      <c r="H64" s="137">
        <f>'将来負担比率（分子）の構造'!K$43</f>
        <v>3803</v>
      </c>
      <c r="I64" s="137"/>
      <c r="J64" s="137"/>
      <c r="K64" s="137">
        <f>'将来負担比率（分子）の構造'!L$43</f>
        <v>4548</v>
      </c>
      <c r="L64" s="137"/>
      <c r="M64" s="137"/>
      <c r="N64" s="137">
        <f>'将来負担比率（分子）の構造'!M$43</f>
        <v>4598</v>
      </c>
      <c r="O64" s="137"/>
      <c r="P64" s="137"/>
    </row>
    <row r="65" spans="1:16">
      <c r="A65" s="137" t="s">
        <v>26</v>
      </c>
      <c r="B65" s="137">
        <f>'将来負担比率（分子）の構造'!I$42</f>
        <v>63</v>
      </c>
      <c r="C65" s="137"/>
      <c r="D65" s="137"/>
      <c r="E65" s="137">
        <f>'将来負担比率（分子）の構造'!J$42</f>
        <v>56</v>
      </c>
      <c r="F65" s="137"/>
      <c r="G65" s="137"/>
      <c r="H65" s="137">
        <f>'将来負担比率（分子）の構造'!K$42</f>
        <v>49</v>
      </c>
      <c r="I65" s="137"/>
      <c r="J65" s="137"/>
      <c r="K65" s="137">
        <f>'将来負担比率（分子）の構造'!L$42</f>
        <v>40</v>
      </c>
      <c r="L65" s="137"/>
      <c r="M65" s="137"/>
      <c r="N65" s="137">
        <f>'将来負担比率（分子）の構造'!M$42</f>
        <v>39</v>
      </c>
      <c r="O65" s="137"/>
      <c r="P65" s="137"/>
    </row>
    <row r="66" spans="1:16">
      <c r="A66" s="137" t="s">
        <v>25</v>
      </c>
      <c r="B66" s="137">
        <f>'将来負担比率（分子）の構造'!I$41</f>
        <v>10423</v>
      </c>
      <c r="C66" s="137"/>
      <c r="D66" s="137"/>
      <c r="E66" s="137">
        <f>'将来負担比率（分子）の構造'!J$41</f>
        <v>9729</v>
      </c>
      <c r="F66" s="137"/>
      <c r="G66" s="137"/>
      <c r="H66" s="137">
        <f>'将来負担比率（分子）の構造'!K$41</f>
        <v>9182</v>
      </c>
      <c r="I66" s="137"/>
      <c r="J66" s="137"/>
      <c r="K66" s="137">
        <f>'将来負担比率（分子）の構造'!L$41</f>
        <v>8732</v>
      </c>
      <c r="L66" s="137"/>
      <c r="M66" s="137"/>
      <c r="N66" s="137">
        <f>'将来負担比率（分子）の構造'!M$41</f>
        <v>8179</v>
      </c>
      <c r="O66" s="137"/>
      <c r="P66" s="137"/>
    </row>
    <row r="67" spans="1:16">
      <c r="A67" s="137" t="s">
        <v>64</v>
      </c>
      <c r="B67" s="137" t="e">
        <f>NA()</f>
        <v>#N/A</v>
      </c>
      <c r="C67" s="137">
        <f>IF(ISNUMBER('将来負担比率（分子）の構造'!I$53), IF('将来負担比率（分子）の構造'!I$53 &lt; 0, 0, '将来負担比率（分子）の構造'!I$53), NA())</f>
        <v>4023</v>
      </c>
      <c r="D67" s="137" t="e">
        <f>NA()</f>
        <v>#N/A</v>
      </c>
      <c r="E67" s="137" t="e">
        <f>NA()</f>
        <v>#N/A</v>
      </c>
      <c r="F67" s="137">
        <f>IF(ISNUMBER('将来負担比率（分子）の構造'!J$53), IF('将来負担比率（分子）の構造'!J$53 &lt; 0, 0, '将来負担比率（分子）の構造'!J$53), NA())</f>
        <v>3404</v>
      </c>
      <c r="G67" s="137" t="e">
        <f>NA()</f>
        <v>#N/A</v>
      </c>
      <c r="H67" s="137" t="e">
        <f>NA()</f>
        <v>#N/A</v>
      </c>
      <c r="I67" s="137">
        <f>IF(ISNUMBER('将来負担比率（分子）の構造'!K$53), IF('将来負担比率（分子）の構造'!K$53 &lt; 0, 0, '将来負担比率（分子）の構造'!K$53), NA())</f>
        <v>2203</v>
      </c>
      <c r="J67" s="137" t="e">
        <f>NA()</f>
        <v>#N/A</v>
      </c>
      <c r="K67" s="137" t="e">
        <f>NA()</f>
        <v>#N/A</v>
      </c>
      <c r="L67" s="137">
        <f>IF(ISNUMBER('将来負担比率（分子）の構造'!L$53), IF('将来負担比率（分子）の構造'!L$53 &lt; 0, 0, '将来負担比率（分子）の構造'!L$53), NA())</f>
        <v>1876</v>
      </c>
      <c r="M67" s="137" t="e">
        <f>NA()</f>
        <v>#N/A</v>
      </c>
      <c r="N67" s="137" t="e">
        <f>NA()</f>
        <v>#N/A</v>
      </c>
      <c r="O67" s="137">
        <f>IF(ISNUMBER('将来負担比率（分子）の構造'!M$53), IF('将来負担比率（分子）の構造'!M$53 &lt; 0, 0, '将来負担比率（分子）の構造'!M$53), NA())</f>
        <v>1356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2018-02-23T01:14:34Z</cp:lastPrinted>
  <dcterms:created xsi:type="dcterms:W3CDTF">2018-01-24T03:38:36Z</dcterms:created>
  <dcterms:modified xsi:type="dcterms:W3CDTF">2018-02-27T08:13:40Z</dcterms:modified>
  <cp:category/>
</cp:coreProperties>
</file>