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15" windowWidth="20550" windowHeight="3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6" i="9"/>
  <c r="BG35"/>
  <c r="BG34"/>
  <c r="AO34"/>
  <c r="W40"/>
  <c r="W39"/>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C40"/>
  <c r="CO39"/>
  <c r="BW39"/>
  <c r="BE39"/>
  <c r="AM39"/>
  <c r="C39"/>
  <c r="CO38"/>
  <c r="BW38"/>
  <c r="BE38"/>
  <c r="AM38"/>
  <c r="C38"/>
  <c r="BW37"/>
  <c r="BE37"/>
  <c r="AM37"/>
  <c r="C37"/>
  <c r="BW36"/>
  <c r="AM36"/>
  <c r="C36"/>
  <c r="BW35"/>
  <c r="AM35"/>
  <c r="C35"/>
  <c r="BW34"/>
  <c r="U34"/>
  <c r="U35" s="1"/>
  <c r="U36" s="1"/>
  <c r="U37" s="1"/>
  <c r="U38" s="1"/>
  <c r="U39" s="1"/>
  <c r="U40" s="1"/>
  <c r="C34"/>
  <c r="AM34" l="1"/>
  <c r="BE34"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5" i="9" l="1"/>
  <c r="BE36" s="1"/>
  <c r="CO34" l="1"/>
  <c r="CO35" s="1"/>
  <c r="CO36" s="1"/>
  <c r="CO37" s="1"/>
</calcChain>
</file>

<file path=xl/sharedStrings.xml><?xml version="1.0" encoding="utf-8"?>
<sst xmlns="http://schemas.openxmlformats.org/spreadsheetml/2006/main" count="957" uniqueCount="552">
  <si>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</si>
  <si>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</si>
  <si>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</si>
  <si>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</si>
  <si>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</si>
  <si>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</si>
  <si>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</si>
  <si>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</si>
  <si>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</si>
  <si>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</si>
  <si>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</si>
  <si>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</si>
  <si>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</si>
  <si>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</si>
  <si>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</si>
  <si>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</si>
  <si>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</si>
  <si>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</si>
  <si>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</si>
  <si>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</si>
  <si>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</si>
  <si>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</si>
  <si>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</si>
  <si>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</si>
  <si>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</si>
  <si>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</si>
  <si>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</si>
  <si>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</si>
  <si>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</si>
  <si>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</si>
  <si>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</si>
  <si>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</si>
  <si>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</si>
  <si>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</si>
  <si>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</si>
  <si>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</si>
  <si>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</si>
  <si>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</si>
  <si>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</si>
  <si>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</si>
  <si>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</si>
  <si>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</si>
  <si>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</si>
  <si>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</si>
  <si>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</si>
  <si>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</si>
  <si>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</si>
  <si>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</si>
  <si>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</si>
  <si>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</si>
  <si>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</si>
  <si>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</si>
  <si>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</si>
  <si>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</si>
  <si>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</si>
  <si>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</si>
  <si>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</si>
  <si>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</si>
  <si>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</si>
  <si>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</si>
  <si>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</si>
  <si>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</si>
  <si>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</si>
  <si>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</si>
  <si>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</si>
  <si>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</si>
  <si>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</si>
  <si>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</si>
  <si>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</si>
  <si>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</si>
  <si>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</si>
  <si>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</si>
  <si>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</si>
  <si>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</si>
  <si>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</si>
  <si>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</si>
  <si>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</si>
  <si>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</si>
  <si>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</si>
  <si>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</si>
  <si>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</si>
  <si>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</si>
  <si>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金ケ崎町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</si>
  <si>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</si>
  <si>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</si>
  <si>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</si>
  <si>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</si>
  <si>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</si>
  <si>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</si>
  <si>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</si>
  <si>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</si>
  <si>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</si>
  <si>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</si>
  <si>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</si>
  <si>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</si>
  <si>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</si>
  <si>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</si>
  <si>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</si>
  <si>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</si>
  <si>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</si>
  <si>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</si>
  <si>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</si>
  <si>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</si>
  <si>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</si>
  <si>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</si>
  <si>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</si>
  <si>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</si>
  <si>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</si>
  <si>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</si>
  <si>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</si>
  <si>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</si>
  <si>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</si>
  <si>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</si>
  <si>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</si>
  <si>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</si>
  <si>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</si>
  <si>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</si>
  <si>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</si>
  <si>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</si>
  <si>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</si>
  <si>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</si>
  <si>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</si>
  <si>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</si>
  <si>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</si>
  <si>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</si>
  <si>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</si>
  <si>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</si>
  <si>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</si>
  <si>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</si>
  <si>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</si>
  <si>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</si>
  <si>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</si>
  <si>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</si>
  <si>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</si>
  <si>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</si>
  <si>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</si>
  <si>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</si>
  <si>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</si>
  <si>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</si>
  <si>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</si>
  <si>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</si>
  <si>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</si>
  <si>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</si>
  <si>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</si>
  <si>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</si>
  <si>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</si>
  <si>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</si>
  <si>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</si>
  <si>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</si>
  <si>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</si>
  <si>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</si>
  <si>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</si>
  <si>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</si>
  <si>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</si>
  <si>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</si>
  <si>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</si>
  <si>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</si>
  <si>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</si>
  <si>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</si>
  <si>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</si>
  <si>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</si>
  <si>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</si>
  <si>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</si>
  <si>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</si>
  <si>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</si>
  <si>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</si>
  <si>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</si>
  <si>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</si>
  <si>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</si>
  <si>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</si>
  <si>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</si>
  <si>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</si>
  <si>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</si>
  <si>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</si>
  <si>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</si>
  <si>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</si>
  <si>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</si>
  <si>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</si>
  <si>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</si>
  <si>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</si>
  <si>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</si>
  <si>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</si>
  <si>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</si>
  <si>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</si>
  <si>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</si>
  <si>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</si>
  <si>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</si>
  <si>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</si>
  <si>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</si>
  <si>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</si>
  <si>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</si>
  <si>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</si>
  <si>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岩手県金ケ崎町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</si>
  <si>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</si>
  <si>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</si>
  <si>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</si>
  <si>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</si>
  <si>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</si>
  <si>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</si>
  <si>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</si>
  <si>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</si>
  <si>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</si>
  <si>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</si>
  <si>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</si>
  <si>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</si>
  <si>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</si>
  <si>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</si>
  <si>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</si>
  <si>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</si>
  <si>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</si>
  <si>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</si>
  <si>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</si>
  <si>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</si>
  <si>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</si>
  <si>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</si>
  <si>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</si>
  <si>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</si>
  <si>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</si>
  <si>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</si>
  <si>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</si>
  <si>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</si>
  <si>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</si>
  <si>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</si>
  <si>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</si>
  <si>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</si>
  <si>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</si>
  <si>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</si>
  <si>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</si>
  <si>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</si>
  <si>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</si>
  <si>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</si>
  <si>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</si>
  <si>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</si>
  <si>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</si>
  <si>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</si>
  <si>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</si>
  <si>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</si>
  <si>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</si>
  <si>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</si>
  <si>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</si>
  <si>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</si>
  <si>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</si>
  <si>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</si>
  <si>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</si>
  <si>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</si>
  <si>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</si>
  <si>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</si>
  <si>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</si>
  <si>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</si>
  <si>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</si>
  <si>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</si>
  <si>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</si>
  <si>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</si>
  <si>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</si>
  <si>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</si>
  <si>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</si>
  <si>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</si>
  <si>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</si>
  <si>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</si>
  <si>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</si>
  <si>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</si>
  <si>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</si>
  <si>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</si>
  <si>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</si>
  <si>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</si>
  <si>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</si>
  <si>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</si>
  <si>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</si>
  <si>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</si>
  <si>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</si>
  <si>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</si>
  <si>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</si>
  <si>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</si>
  <si>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</si>
  <si>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</si>
  <si>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</si>
  <si>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</si>
  <si>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</si>
  <si>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</si>
  <si>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</si>
  <si>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</si>
  <si>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</si>
  <si>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</si>
  <si>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</si>
  <si>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</si>
  <si>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</si>
  <si>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</si>
  <si>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</si>
  <si>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</si>
  <si>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</si>
  <si>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</si>
  <si>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</si>
  <si>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</si>
  <si>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</si>
  <si>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</si>
  <si>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</si>
  <si>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</si>
  <si>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</si>
  <si>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</si>
  <si>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</si>
  <si>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</si>
  <si>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</si>
  <si>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</si>
  <si>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</si>
  <si>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</si>
  <si>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</si>
  <si>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</si>
  <si>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</si>
  <si>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</si>
  <si>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</si>
  <si>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</si>
  <si>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</si>
  <si>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</si>
  <si>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</si>
  <si>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</si>
  <si>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</si>
  <si>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</si>
  <si>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</si>
  <si>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</si>
  <si>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</si>
  <si>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</si>
  <si>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</si>
  <si>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</si>
  <si>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</si>
  <si>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</si>
  <si>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</si>
  <si>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</si>
  <si>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</si>
  <si>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</si>
  <si>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</si>
  <si>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</si>
  <si>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</si>
  <si>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</si>
  <si>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</si>
  <si>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</si>
  <si>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</si>
  <si>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</si>
  <si>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</si>
  <si>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</si>
  <si>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</si>
  <si>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岩手県金ケ崎町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</si>
  <si>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</si>
  <si>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</si>
  <si>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</si>
  <si>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</si>
  <si>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</si>
  <si>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</si>
  <si>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</si>
  <si>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</si>
  <si>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</si>
  <si>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</si>
  <si>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</si>
  <si>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</si>
  <si>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</si>
  <si>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</si>
  <si>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</si>
  <si>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</si>
  <si>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</si>
  <si>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</si>
  <si>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</si>
  <si>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</si>
  <si>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</si>
  <si>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</si>
  <si>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</si>
  <si>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</si>
  <si>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</si>
  <si>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</si>
  <si>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</si>
  <si>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</si>
  <si>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</si>
  <si>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</si>
  <si>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</si>
  <si>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</si>
  <si>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</si>
  <si>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</si>
  <si>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</si>
  <si>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訪問看護ステーション事業特別会計</t>
    <phoneticPr fontId="5"/>
  </si>
  <si>
    <t>介護保険特別会計（介護保険事業勘定）</t>
    <phoneticPr fontId="5"/>
  </si>
  <si>
    <t>介護保険特別会計（介護サービス事業勘定）</t>
    <phoneticPr fontId="5"/>
  </si>
  <si>
    <t>国民健康保険診療施設特別会計（医科勘定）</t>
    <phoneticPr fontId="5"/>
  </si>
  <si>
    <t>国民健康保険診療施設特別会計（歯科勘定）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</si>
  <si>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</si>
  <si>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</si>
  <si>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</si>
  <si>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</si>
  <si>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</si>
  <si>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</si>
  <si>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</si>
  <si>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</si>
  <si>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</si>
  <si>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</si>
  <si>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</si>
  <si>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</si>
  <si>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</si>
  <si>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</si>
  <si>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</si>
  <si>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</si>
  <si>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</si>
  <si>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</si>
  <si>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</si>
  <si>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</si>
  <si>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</si>
  <si>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</si>
  <si>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</si>
  <si>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</si>
  <si>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</si>
  <si>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</si>
  <si>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</si>
  <si>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</si>
  <si>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</si>
  <si>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</si>
  <si>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</si>
  <si>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</si>
  <si>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</si>
  <si>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</si>
  <si>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</si>
  <si>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</si>
  <si>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</si>
  <si>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</si>
  <si>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</si>
  <si>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</si>
  <si>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</si>
  <si>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</si>
  <si>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</si>
  <si>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</si>
  <si>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</si>
  <si>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</si>
  <si>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</si>
  <si>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</si>
  <si>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</si>
  <si>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</si>
  <si>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</si>
  <si>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</si>
  <si>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</si>
  <si>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</si>
  <si>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</si>
  <si>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</si>
  <si>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</si>
  <si>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</si>
  <si>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</si>
  <si>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</si>
  <si>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</si>
  <si>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</si>
  <si>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</si>
  <si>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</si>
  <si>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</si>
  <si>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</si>
  <si>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</si>
  <si>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</si>
  <si>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</si>
  <si>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</si>
  <si>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国民健康保険診療施設特別会計（医科勘定）</t>
    <phoneticPr fontId="5"/>
  </si>
  <si>
    <t>将来負担比率（(Ｅ)－(Ｆ)）／（(Ｃ)－(Ｄ)）×１００</t>
    <rPh sb="0" eb="2">
      <t>ショウライ</t>
    </rPh>
    <rPh sb="2" eb="4">
      <t>フタン</t>
    </rPh>
    <rPh sb="4" eb="6">
      <t>ヒリツ</t>
    </rPh>
    <phoneticPr fontId="5"/>
  </si>
  <si>
    <t>浄化槽事業特別会計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</si>
  <si>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</si>
  <si>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</si>
  <si>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</si>
  <si>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</si>
  <si>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</si>
  <si>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</si>
  <si>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</si>
  <si>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</si>
  <si>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</si>
  <si>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</si>
  <si>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</si>
  <si>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</si>
  <si>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</si>
  <si>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</si>
  <si>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</si>
  <si>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</si>
  <si>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</si>
  <si>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</si>
  <si>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</si>
  <si>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</si>
  <si>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</si>
  <si>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</si>
  <si>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</si>
  <si>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</si>
  <si>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</si>
  <si>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</si>
  <si>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</si>
  <si>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</si>
  <si>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</si>
  <si>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</si>
  <si>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</si>
  <si>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</si>
  <si>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</si>
  <si>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</si>
  <si>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</si>
  <si>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</si>
  <si>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</si>
  <si>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</si>
  <si>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</si>
  <si>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</si>
  <si>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</si>
  <si>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</si>
  <si>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</si>
  <si>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</si>
  <si>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</si>
  <si>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</si>
  <si>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</si>
  <si>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</si>
  <si>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</si>
  <si>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</si>
  <si>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</si>
  <si>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</si>
  <si>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</si>
  <si>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</si>
  <si>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</si>
  <si>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</si>
  <si>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</si>
  <si>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</si>
  <si>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</si>
  <si>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</si>
  <si>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</si>
  <si>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</si>
  <si>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</si>
  <si>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</si>
  <si>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</si>
  <si>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</si>
  <si>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</si>
  <si>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</si>
  <si>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</si>
  <si>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</si>
  <si>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</si>
  <si>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</si>
  <si>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</si>
  <si>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</si>
  <si>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</si>
  <si>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</si>
  <si>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</si>
  <si>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</si>
  <si>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</si>
  <si>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</si>
  <si>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</si>
  <si>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9.89</t>
  </si>
  <si>
    <t>一般会計</t>
  </si>
  <si>
    <t>水道事業会計</t>
  </si>
  <si>
    <t>国民健康保険特別会計</t>
  </si>
  <si>
    <t>介護保険特別会計（介護保険事業勘定）</t>
  </si>
  <si>
    <t>国民健康保険診療施設特別会計（医科勘定）</t>
  </si>
  <si>
    <t>農業集落排水事業特別会計</t>
  </si>
  <si>
    <t>下水道事業特別会計</t>
  </si>
  <si>
    <t>国民健康保険診療施設特別会計（歯科勘定）</t>
  </si>
  <si>
    <t>その他会計（赤字）</t>
  </si>
  <si>
    <t>その他会計（黒字）</t>
  </si>
  <si>
    <t>金ケ崎福祉フロンティア</t>
    <rPh sb="0" eb="3">
      <t>カネガサキ</t>
    </rPh>
    <rPh sb="3" eb="5">
      <t>フクシ</t>
    </rPh>
    <phoneticPr fontId="2"/>
  </si>
  <si>
    <t>金ケ崎町産業開発公社</t>
    <rPh sb="0" eb="4">
      <t>カネガサキチョウ</t>
    </rPh>
    <rPh sb="4" eb="6">
      <t>サンギョウ</t>
    </rPh>
    <rPh sb="6" eb="8">
      <t>カイハツ</t>
    </rPh>
    <rPh sb="8" eb="10">
      <t>コウシャ</t>
    </rPh>
    <phoneticPr fontId="2"/>
  </si>
  <si>
    <t>オーガニック金ケ崎</t>
    <rPh sb="6" eb="9">
      <t>カネガサキ</t>
    </rPh>
    <phoneticPr fontId="2"/>
  </si>
  <si>
    <t>金ケ崎町生涯スポーツ事業団</t>
    <rPh sb="0" eb="4">
      <t>カネガサキチョウ</t>
    </rPh>
    <rPh sb="4" eb="6">
      <t>ショウガイ</t>
    </rPh>
    <rPh sb="10" eb="13">
      <t>ジギョウダン</t>
    </rPh>
    <phoneticPr fontId="2"/>
  </si>
  <si>
    <t>奥州金ケ崎行政事務組合（一般会計）</t>
    <rPh sb="0" eb="2">
      <t>オウシュウ</t>
    </rPh>
    <rPh sb="2" eb="5">
      <t>カネガサキ</t>
    </rPh>
    <rPh sb="5" eb="7">
      <t>ギョウセイ</t>
    </rPh>
    <rPh sb="7" eb="9">
      <t>ジム</t>
    </rPh>
    <rPh sb="9" eb="11">
      <t>クミアイ</t>
    </rPh>
    <rPh sb="12" eb="14">
      <t>イッパン</t>
    </rPh>
    <rPh sb="14" eb="16">
      <t>カイケイ</t>
    </rPh>
    <phoneticPr fontId="2"/>
  </si>
  <si>
    <t>奥州金ケ崎行政事務組合（水道用水供給事業会計）</t>
    <rPh sb="0" eb="2">
      <t>オウシュウ</t>
    </rPh>
    <rPh sb="2" eb="5">
      <t>カネガサキ</t>
    </rPh>
    <rPh sb="5" eb="7">
      <t>ギョウセイ</t>
    </rPh>
    <rPh sb="7" eb="9">
      <t>ジム</t>
    </rPh>
    <rPh sb="9" eb="11">
      <t>クミアイ</t>
    </rPh>
    <rPh sb="12" eb="14">
      <t>スイドウ</t>
    </rPh>
    <rPh sb="14" eb="16">
      <t>ヨウスイ</t>
    </rPh>
    <rPh sb="16" eb="18">
      <t>キョウキュウ</t>
    </rPh>
    <rPh sb="18" eb="20">
      <t>ジギョウ</t>
    </rPh>
    <rPh sb="20" eb="22">
      <t>カイケイ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</si>
</sst>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25483</c:v>
                </c:pt>
                <c:pt idx="1">
                  <c:v>51814</c:v>
                </c:pt>
                <c:pt idx="2">
                  <c:v>79354</c:v>
                </c:pt>
                <c:pt idx="3">
                  <c:v>74114</c:v>
                </c:pt>
                <c:pt idx="4">
                  <c:v>57701</c:v>
                </c:pt>
              </c:numCache>
            </c:numRef>
          </c:val>
        </c:ser>
        <c:marker val="1"/>
        <c:axId val="126261504"/>
        <c:axId val="126353792"/>
      </c:lineChart>
      <c:catAx>
        <c:axId val="12626150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353792"/>
        <c:crosses val="autoZero"/>
        <c:auto val="1"/>
        <c:lblAlgn val="ctr"/>
        <c:lblOffset val="100"/>
        <c:tickLblSkip val="1"/>
        <c:tickMarkSkip val="1"/>
      </c:catAx>
      <c:valAx>
        <c:axId val="126353792"/>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2615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2.99</c:v>
                </c:pt>
                <c:pt idx="1">
                  <c:v>3.14</c:v>
                </c:pt>
                <c:pt idx="2">
                  <c:v>4.0599999999999996</c:v>
                </c:pt>
                <c:pt idx="3">
                  <c:v>4.34</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41.07</c:v>
                </c:pt>
                <c:pt idx="1">
                  <c:v>48.11</c:v>
                </c:pt>
                <c:pt idx="2">
                  <c:v>34.520000000000003</c:v>
                </c:pt>
                <c:pt idx="3">
                  <c:v>40.06</c:v>
                </c:pt>
                <c:pt idx="4">
                  <c:v>44.41</c:v>
                </c:pt>
              </c:numCache>
            </c:numRef>
          </c:val>
        </c:ser>
        <c:gapWidth val="250"/>
        <c:overlap val="100"/>
        <c:axId val="133384448"/>
        <c:axId val="1335176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c:v>
                </c:pt>
                <c:pt idx="1">
                  <c:v>8.83</c:v>
                </c:pt>
                <c:pt idx="2">
                  <c:v>-9.89</c:v>
                </c:pt>
                <c:pt idx="3">
                  <c:v>4.8899999999999997</c:v>
                </c:pt>
                <c:pt idx="4">
                  <c:v>3.85</c:v>
                </c:pt>
              </c:numCache>
            </c:numRef>
          </c:val>
        </c:ser>
        <c:marker val="1"/>
        <c:axId val="133384448"/>
        <c:axId val="133517696"/>
      </c:lineChart>
      <c:catAx>
        <c:axId val="1333844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517696"/>
        <c:crosses val="autoZero"/>
        <c:auto val="1"/>
        <c:lblAlgn val="ctr"/>
        <c:lblOffset val="100"/>
        <c:tickLblSkip val="1"/>
        <c:tickMarkSkip val="1"/>
      </c:catAx>
      <c:valAx>
        <c:axId val="1335176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4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0.05</c:v>
                </c:pt>
                <c:pt idx="4">
                  <c:v>#N/A</c:v>
                </c:pt>
                <c:pt idx="5">
                  <c:v>0.1</c:v>
                </c:pt>
                <c:pt idx="6">
                  <c:v>#N/A</c:v>
                </c:pt>
                <c:pt idx="7">
                  <c:v>0.11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国民健康保険診療施設特別会計（歯科勘定）</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0.04</c:v>
                </c:pt>
                <c:pt idx="4">
                  <c:v>#N/A</c:v>
                </c:pt>
                <c:pt idx="5">
                  <c:v>0.05</c:v>
                </c:pt>
                <c:pt idx="6">
                  <c:v>#N/A</c:v>
                </c:pt>
                <c:pt idx="7">
                  <c:v>0.06</c:v>
                </c:pt>
                <c:pt idx="8">
                  <c:v>#N/A</c:v>
                </c:pt>
                <c:pt idx="9">
                  <c:v>0.06</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0.21</c:v>
                </c:pt>
                <c:pt idx="4">
                  <c:v>#N/A</c:v>
                </c:pt>
                <c:pt idx="5">
                  <c:v>0.28000000000000003</c:v>
                </c:pt>
                <c:pt idx="6">
                  <c:v>#N/A</c:v>
                </c:pt>
                <c:pt idx="7">
                  <c:v>0.26</c:v>
                </c:pt>
                <c:pt idx="8">
                  <c:v>#N/A</c:v>
                </c:pt>
                <c:pt idx="9">
                  <c:v>0.24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0.2</c:v>
                </c:pt>
                <c:pt idx="4">
                  <c:v>#N/A</c:v>
                </c:pt>
                <c:pt idx="5">
                  <c:v>0.11</c:v>
                </c:pt>
                <c:pt idx="6">
                  <c:v>#N/A</c:v>
                </c:pt>
                <c:pt idx="7">
                  <c:v>0.28999999999999998</c:v>
                </c:pt>
                <c:pt idx="8">
                  <c:v>#N/A</c:v>
                </c:pt>
                <c:pt idx="9">
                  <c:v>0.31</c:v>
                </c:pt>
              </c:numCache>
            </c:numRef>
          </c:val>
        </c:ser>
        <c:ser>
          <c:idx val="5"/>
          <c:order val="5"/>
          <c:tx>
            <c:strRef>
              <c:f>データシート!$A$32</c:f>
              <c:strCache>
                <c:ptCount val="1"/>
                <c:pt idx="0">
                  <c:v>国民健康保険診療施設特別会計（医科勘定）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0.14000000000000001</c:v>
                </c:pt>
                <c:pt idx="4">
                  <c:v>#N/A</c:v>
                </c:pt>
                <c:pt idx="5">
                  <c:v>0.18</c:v>
                </c:pt>
                <c:pt idx="6">
                  <c:v>#N/A</c:v>
                </c:pt>
                <c:pt idx="7">
                  <c:v>0.16</c:v>
                </c:pt>
                <c:pt idx="8">
                  <c:v>#N/A</c:v>
                </c:pt>
                <c:pt idx="9">
                  <c:v>0.43</c:v>
                </c:pt>
              </c:numCache>
            </c:numRef>
          </c:val>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0.39</c:v>
                </c:pt>
                <c:pt idx="4">
                  <c:v>#N/A</c:v>
                </c:pt>
                <c:pt idx="5">
                  <c:v>0.69</c:v>
                </c:pt>
                <c:pt idx="6">
                  <c:v>#N/A</c:v>
                </c:pt>
                <c:pt idx="7">
                  <c:v>0.41</c:v>
                </c:pt>
                <c:pt idx="8">
                  <c:v>#N/A</c:v>
                </c:pt>
                <c:pt idx="9">
                  <c:v>0.51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1.78</c:v>
                </c:pt>
                <c:pt idx="4">
                  <c:v>#N/A</c:v>
                </c:pt>
                <c:pt idx="5">
                  <c:v>3.03</c:v>
                </c:pt>
                <c:pt idx="6">
                  <c:v>#N/A</c:v>
                </c:pt>
                <c:pt idx="7">
                  <c:v>2.6</c:v>
                </c:pt>
                <c:pt idx="8">
                  <c:v>#N/A</c:v>
                </c:pt>
                <c:pt idx="9">
                  <c:v>2.59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6.64</c:v>
                </c:pt>
                <c:pt idx="2">
                  <c:v>#N/A</c:v>
                </c:pt>
                <c:pt idx="3">
                  <c:v>6.94</c:v>
                </c:pt>
                <c:pt idx="4">
                  <c:v>#N/A</c:v>
                </c:pt>
                <c:pt idx="5">
                  <c:v>5.76</c:v>
                </c:pt>
                <c:pt idx="6">
                  <c:v>#N/A</c:v>
                </c:pt>
                <c:pt idx="7">
                  <c:v>4.7699999999999996</c:v>
                </c:pt>
                <c:pt idx="8">
                  <c:v>#N/A</c:v>
                </c:pt>
                <c:pt idx="9">
                  <c:v>4.3600000000000003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2.99</c:v>
                </c:pt>
                <c:pt idx="2">
                  <c:v>#N/A</c:v>
                </c:pt>
                <c:pt idx="3">
                  <c:v>3.13</c:v>
                </c:pt>
                <c:pt idx="4">
                  <c:v>#N/A</c:v>
                </c:pt>
                <c:pt idx="5">
                  <c:v>4.05</c:v>
                </c:pt>
                <c:pt idx="6">
                  <c:v>#N/A</c:v>
                </c:pt>
                <c:pt idx="7">
                  <c:v>4.34</c:v>
                </c:pt>
                <c:pt idx="8">
                  <c:v>#N/A</c:v>
                </c:pt>
                <c:pt idx="9">
                  <c:v>5.81</c:v>
                </c:pt>
              </c:numCache>
            </c:numRef>
          </c:val>
        </c:ser>
        <c:overlap val="100"/>
        <c:axId val="134744320"/>
        <c:axId val="134877184"/>
      </c:barChart>
      <c:catAx>
        <c:axId val="134744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77184"/>
        <c:crosses val="autoZero"/>
        <c:auto val="1"/>
        <c:lblAlgn val="ctr"/>
        <c:lblOffset val="100"/>
        <c:tickLblSkip val="1"/>
        <c:tickMarkSkip val="1"/>
      </c:catAx>
      <c:valAx>
        <c:axId val="1348771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443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876</c:v>
                </c:pt>
                <c:pt idx="5">
                  <c:v>867</c:v>
                </c:pt>
                <c:pt idx="8">
                  <c:v>842</c:v>
                </c:pt>
                <c:pt idx="11">
                  <c:v>836</c:v>
                </c:pt>
                <c:pt idx="14">
                  <c:v>816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11</c:v>
                </c:pt>
                <c:pt idx="9">
                  <c:v>29</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30</c:v>
                </c:pt>
                <c:pt idx="6">
                  <c:v>12</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314</c:v>
                </c:pt>
                <c:pt idx="3">
                  <c:v>324</c:v>
                </c:pt>
                <c:pt idx="6">
                  <c:v>327</c:v>
                </c:pt>
                <c:pt idx="9">
                  <c:v>317</c:v>
                </c:pt>
                <c:pt idx="12">
                  <c:v>308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1280</c:v>
                </c:pt>
                <c:pt idx="3">
                  <c:v>1354</c:v>
                </c:pt>
                <c:pt idx="6">
                  <c:v>1287</c:v>
                </c:pt>
                <c:pt idx="9">
                  <c:v>1209</c:v>
                </c:pt>
                <c:pt idx="12">
                  <c:v>1183</c:v>
                </c:pt>
              </c:numCache>
            </c:numRef>
          </c:val>
        </c:ser>
        <c:gapWidth val="100"/>
        <c:overlap val="100"/>
        <c:axId val="126818944"/>
        <c:axId val="1268293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788</c:v>
                </c:pt>
                <c:pt idx="2">
                  <c:v>#N/A</c:v>
                </c:pt>
                <c:pt idx="3">
                  <c:v>#N/A</c:v>
                </c:pt>
                <c:pt idx="4">
                  <c:v>853</c:v>
                </c:pt>
                <c:pt idx="5">
                  <c:v>#N/A</c:v>
                </c:pt>
                <c:pt idx="6">
                  <c:v>#N/A</c:v>
                </c:pt>
                <c:pt idx="7">
                  <c:v>795</c:v>
                </c:pt>
                <c:pt idx="8">
                  <c:v>#N/A</c:v>
                </c:pt>
                <c:pt idx="9">
                  <c:v>#N/A</c:v>
                </c:pt>
                <c:pt idx="10">
                  <c:v>724</c:v>
                </c:pt>
                <c:pt idx="11">
                  <c:v>#N/A</c:v>
                </c:pt>
                <c:pt idx="12">
                  <c:v>#N/A</c:v>
                </c:pt>
                <c:pt idx="13">
                  <c:v>710</c:v>
                </c:pt>
                <c:pt idx="14">
                  <c:v>#N/A</c:v>
                </c:pt>
              </c:numCache>
            </c:numRef>
          </c:val>
        </c:ser>
        <c:marker val="1"/>
        <c:axId val="126818944"/>
        <c:axId val="126829312"/>
      </c:lineChart>
      <c:catAx>
        <c:axId val="126818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29312"/>
        <c:crosses val="autoZero"/>
        <c:auto val="1"/>
        <c:lblAlgn val="ctr"/>
        <c:lblOffset val="100"/>
        <c:tickLblSkip val="1"/>
        <c:tickMarkSkip val="1"/>
      </c:catAx>
      <c:valAx>
        <c:axId val="1268293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18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10181</c:v>
                </c:pt>
                <c:pt idx="5">
                  <c:v>10067</c:v>
                </c:pt>
                <c:pt idx="8">
                  <c:v>9890</c:v>
                </c:pt>
                <c:pt idx="11">
                  <c:v>9823</c:v>
                </c:pt>
                <c:pt idx="14">
                  <c:v>9771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17</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2400</c:v>
                </c:pt>
                <c:pt idx="5">
                  <c:v>3244</c:v>
                </c:pt>
                <c:pt idx="8">
                  <c:v>2633</c:v>
                </c:pt>
                <c:pt idx="11">
                  <c:v>2858</c:v>
                </c:pt>
                <c:pt idx="14">
                  <c:v>3461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100</c:v>
                </c:pt>
                <c:pt idx="3">
                  <c:v>89</c:v>
                </c:pt>
                <c:pt idx="6">
                  <c:v>82</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1903</c:v>
                </c:pt>
                <c:pt idx="3">
                  <c:v>1928</c:v>
                </c:pt>
                <c:pt idx="6">
                  <c:v>1752</c:v>
                </c:pt>
                <c:pt idx="9">
                  <c:v>1668</c:v>
                </c:pt>
                <c:pt idx="12">
                  <c:v>1516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c:v>
                </c:pt>
                <c:pt idx="3">
                  <c:v>213</c:v>
                </c:pt>
                <c:pt idx="6">
                  <c:v>197</c:v>
                </c:pt>
                <c:pt idx="9">
                  <c:v>177</c:v>
                </c:pt>
                <c:pt idx="12">
                  <c:v>272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5147</c:v>
                </c:pt>
                <c:pt idx="3">
                  <c:v>4636</c:v>
                </c:pt>
                <c:pt idx="6">
                  <c:v>4112</c:v>
                </c:pt>
                <c:pt idx="9">
                  <c:v>3803</c:v>
                </c:pt>
                <c:pt idx="12">
                  <c:v>4548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c:v>
                </c:pt>
                <c:pt idx="3">
                  <c:v>63</c:v>
                </c:pt>
                <c:pt idx="6">
                  <c:v>56</c:v>
                </c:pt>
                <c:pt idx="9">
                  <c:v>49</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11203</c:v>
                </c:pt>
                <c:pt idx="3">
                  <c:v>10423</c:v>
                </c:pt>
                <c:pt idx="6">
                  <c:v>9729</c:v>
                </c:pt>
                <c:pt idx="9">
                  <c:v>9182</c:v>
                </c:pt>
                <c:pt idx="12">
                  <c:v>8732</c:v>
                </c:pt>
              </c:numCache>
            </c:numRef>
          </c:val>
        </c:ser>
        <c:gapWidth val="100"/>
        <c:overlap val="100"/>
        <c:axId val="135474560"/>
        <c:axId val="1354890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6041</c:v>
                </c:pt>
                <c:pt idx="2">
                  <c:v>#N/A</c:v>
                </c:pt>
                <c:pt idx="3">
                  <c:v>#N/A</c:v>
                </c:pt>
                <c:pt idx="4">
                  <c:v>4023</c:v>
                </c:pt>
                <c:pt idx="5">
                  <c:v>#N/A</c:v>
                </c:pt>
                <c:pt idx="6">
                  <c:v>#N/A</c:v>
                </c:pt>
                <c:pt idx="7">
                  <c:v>3404</c:v>
                </c:pt>
                <c:pt idx="8">
                  <c:v>#N/A</c:v>
                </c:pt>
                <c:pt idx="9">
                  <c:v>#N/A</c:v>
                </c:pt>
                <c:pt idx="10">
                  <c:v>2203</c:v>
                </c:pt>
                <c:pt idx="11">
                  <c:v>#N/A</c:v>
                </c:pt>
                <c:pt idx="12">
                  <c:v>#N/A</c:v>
                </c:pt>
                <c:pt idx="13">
                  <c:v>1876</c:v>
                </c:pt>
                <c:pt idx="14">
                  <c:v>#N/A</c:v>
                </c:pt>
              </c:numCache>
            </c:numRef>
          </c:val>
        </c:ser>
        <c:marker val="1"/>
        <c:axId val="135474560"/>
        <c:axId val="135489024"/>
      </c:lineChart>
      <c:catAx>
        <c:axId val="1354745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489024"/>
        <c:crosses val="autoZero"/>
        <c:auto val="1"/>
        <c:lblAlgn val="ctr"/>
        <c:lblOffset val="100"/>
        <c:tickLblSkip val="1"/>
        <c:tickMarkSkip val="1"/>
      </c:catAx>
      <c:valAx>
        <c:axId val="1354890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74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実質公債費比率の分子構造については、圧倒的に元利償還金が多い。元利償還金は、平成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年度決算をピークに減少している。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将来負担比率の分子構造についても、実質公債費比率と同様に一般会計等に係る地方債と公営企業債等繰入が大きな割合を占めている。</a:t>
          </a:r>
        </a:p>
        <a:p>
          <a:r>
            <a:rPr kumimoji="1" lang="ja-JP" altLang="en-US" sz="1400">
              <a:latin typeface="ＭＳ ゴシック" pitchFamily="49" charset="-128"/>
              <a:ea typeface="ＭＳ ゴシック" pitchFamily="49" charset="-128"/>
            </a:rPr>
            <a:t>このうち、一般会計等の地方債の残高については、繰上償還の実施により、平成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億円の大台を下回っている。</a:t>
          </a:r>
        </a:p>
        <a:p>
          <a:r>
            <a:rPr kumimoji="1" lang="ja-JP" altLang="en-US" sz="1400">
              <a:latin typeface="ＭＳ ゴシック" pitchFamily="49" charset="-128"/>
              <a:ea typeface="ＭＳ ゴシック" pitchFamily="49" charset="-128"/>
            </a:rPr>
            <a:t>今後も、引き続きプライマリーバランスの黒字を維持しながら地方債の残高の圧縮に努めていくこととしている。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16,021
15,879
179.76
9,050,703
8,643,988
302,851
5,210,245
8,708,333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岩手中部工業団地を中心とする大型事業所の集中等により類似団体平均を上回る税収がある。このため、近年は類似団体内において、平均を大きく上回る高い水準を維持している状況である。一方、景気の動向により税収が大きく左右される傾向があることから、農業の６次産業化や観光振興など新たな税収源の確保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129117</xdr:rowOff>
    </xdr:to>
    <xdr:cxnSp macro="">
      <xdr:nvCxnSpPr>
        <xdr:cNvPr id="68" name="直線コネクタ 67"/>
        <xdr:cNvCxnSpPr/>
      </xdr:nvCxnSpPr>
      <xdr:spPr>
        <a:xfrm>
          <a:off x="4114800" y="62611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8467</xdr:rowOff>
    </xdr:from>
    <xdr:to>
      <xdr:col>6</xdr:col>
      <xdr:colOff>0</xdr:colOff>
      <xdr:row>36</xdr:row>
      <xdr:rowOff>88900</xdr:rowOff>
    </xdr:to>
    <xdr:cxnSp macro="">
      <xdr:nvCxnSpPr>
        <xdr:cNvPr id="71" name="直線コネクタ 70"/>
        <xdr:cNvCxnSpPr/>
      </xdr:nvCxnSpPr>
      <xdr:spPr>
        <a:xfrm>
          <a:off x="3225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8467</xdr:rowOff>
    </xdr:from>
    <xdr:to>
      <xdr:col>4</xdr:col>
      <xdr:colOff>482600</xdr:colOff>
      <xdr:row>37</xdr:row>
      <xdr:rowOff>38100</xdr:rowOff>
    </xdr:to>
    <xdr:cxnSp macro="">
      <xdr:nvCxnSpPr>
        <xdr:cNvPr id="74" name="直線コネクタ 73"/>
        <xdr:cNvCxnSpPr/>
      </xdr:nvCxnSpPr>
      <xdr:spPr>
        <a:xfrm flipV="1">
          <a:off x="2336800" y="61806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38100</xdr:rowOff>
    </xdr:to>
    <xdr:cxnSp macro="">
      <xdr:nvCxnSpPr>
        <xdr:cNvPr id="77" name="直線コネクタ 76"/>
        <xdr:cNvCxnSpPr/>
      </xdr:nvCxnSpPr>
      <xdr:spPr>
        <a:xfrm>
          <a:off x="1447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78317</xdr:rowOff>
    </xdr:from>
    <xdr:to>
      <xdr:col>7</xdr:col>
      <xdr:colOff>203200</xdr:colOff>
      <xdr:row>37</xdr:row>
      <xdr:rowOff>8467</xdr:rowOff>
    </xdr:to>
    <xdr:sp macro="" textlink="">
      <xdr:nvSpPr>
        <xdr:cNvPr id="87" name="円/楕円 86"/>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171044</xdr:rowOff>
    </xdr:from>
    <xdr:ext cx="762000" cy="259045"/>
    <xdr:sp macro="" textlink="">
      <xdr:nvSpPr>
        <xdr:cNvPr id="88" name="財政力該当値テキスト"/>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9" name="円/楕円 88"/>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90" name="テキスト ボックス 89"/>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129117</xdr:rowOff>
    </xdr:from>
    <xdr:to>
      <xdr:col>4</xdr:col>
      <xdr:colOff>533400</xdr:colOff>
      <xdr:row>36</xdr:row>
      <xdr:rowOff>59267</xdr:rowOff>
    </xdr:to>
    <xdr:sp macro="" textlink="">
      <xdr:nvSpPr>
        <xdr:cNvPr id="91" name="円/楕円 90"/>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69444</xdr:rowOff>
    </xdr:from>
    <xdr:ext cx="762000" cy="259045"/>
    <xdr:sp macro="" textlink="">
      <xdr:nvSpPr>
        <xdr:cNvPr id="92" name="テキスト ボックス 91"/>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3" name="円/楕円 92"/>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4" name="テキスト ボックス 93"/>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5" name="円/楕円 94"/>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6" name="テキスト ボックス 95"/>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行財政改革に基づく人件費の削減などの取り組みにより、類似団体内において、平均を下回る</a:t>
          </a:r>
          <a:r>
            <a:rPr kumimoji="1" lang="en-US" altLang="ja-JP" sz="1300">
              <a:latin typeface="ＭＳ Ｐゴシック"/>
            </a:rPr>
            <a:t>70</a:t>
          </a:r>
          <a:r>
            <a:rPr kumimoji="1" lang="ja-JP" altLang="en-US" sz="1300">
              <a:latin typeface="ＭＳ Ｐゴシック"/>
            </a:rPr>
            <a:t>％台を維持している。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112268</xdr:rowOff>
    </xdr:from>
    <xdr:to>
      <xdr:col>7</xdr:col>
      <xdr:colOff>152400</xdr:colOff>
      <xdr:row>65</xdr:row>
      <xdr:rowOff>51308</xdr:rowOff>
    </xdr:to>
    <xdr:cxnSp macro="">
      <xdr:nvCxnSpPr>
        <xdr:cNvPr id="124" name="直線コネクタ 123"/>
        <xdr:cNvCxnSpPr/>
      </xdr:nvCxnSpPr>
      <xdr:spPr>
        <a:xfrm flipV="1">
          <a:off x="4953000" y="10399268"/>
          <a:ext cx="0" cy="796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23385</xdr:rowOff>
    </xdr:from>
    <xdr:ext cx="762000" cy="259045"/>
    <xdr:sp macro="" textlink="">
      <xdr:nvSpPr>
        <xdr:cNvPr id="125" name="財政構造の弾力性最小値テキスト"/>
        <xdr:cNvSpPr txBox="1"/>
      </xdr:nvSpPr>
      <xdr:spPr>
        <a:xfrm>
          <a:off x="5041900" y="1116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65</xdr:row>
      <xdr:rowOff>51308</xdr:rowOff>
    </xdr:from>
    <xdr:to>
      <xdr:col>7</xdr:col>
      <xdr:colOff>241300</xdr:colOff>
      <xdr:row>65</xdr:row>
      <xdr:rowOff>51308</xdr:rowOff>
    </xdr:to>
    <xdr:cxnSp macro="">
      <xdr:nvCxnSpPr>
        <xdr:cNvPr id="126" name="直線コネクタ 125"/>
        <xdr:cNvCxnSpPr/>
      </xdr:nvCxnSpPr>
      <xdr:spPr>
        <a:xfrm>
          <a:off x="4864100" y="1119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27195</xdr:rowOff>
    </xdr:from>
    <xdr:ext cx="762000" cy="259045"/>
    <xdr:sp macro="" textlink="">
      <xdr:nvSpPr>
        <xdr:cNvPr id="127"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60</xdr:row>
      <xdr:rowOff>112268</xdr:rowOff>
    </xdr:from>
    <xdr:to>
      <xdr:col>7</xdr:col>
      <xdr:colOff>241300</xdr:colOff>
      <xdr:row>60</xdr:row>
      <xdr:rowOff>112268</xdr:rowOff>
    </xdr:to>
    <xdr:cxnSp macro="">
      <xdr:nvCxnSpPr>
        <xdr:cNvPr id="128" name="直線コネクタ 127"/>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60</xdr:row>
      <xdr:rowOff>112268</xdr:rowOff>
    </xdr:to>
    <xdr:cxnSp macro="">
      <xdr:nvCxnSpPr>
        <xdr:cNvPr id="129" name="直線コネクタ 128"/>
        <xdr:cNvCxnSpPr/>
      </xdr:nvCxnSpPr>
      <xdr:spPr>
        <a:xfrm>
          <a:off x="4114800" y="1030757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62</xdr:row>
      <xdr:rowOff>97536</xdr:rowOff>
    </xdr:to>
    <xdr:cxnSp macro="">
      <xdr:nvCxnSpPr>
        <xdr:cNvPr id="132" name="直線コネクタ 131"/>
        <xdr:cNvCxnSpPr/>
      </xdr:nvCxnSpPr>
      <xdr:spPr>
        <a:xfrm flipV="1">
          <a:off x="3225800" y="1030757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29718</xdr:rowOff>
    </xdr:from>
    <xdr:to>
      <xdr:col>6</xdr:col>
      <xdr:colOff>50800</xdr:colOff>
      <xdr:row>63</xdr:row>
      <xdr:rowOff>131318</xdr:rowOff>
    </xdr:to>
    <xdr:sp macro="" textlink="">
      <xdr:nvSpPr>
        <xdr:cNvPr id="133" name="フローチャート : 判断 132"/>
        <xdr:cNvSpPr/>
      </xdr:nvSpPr>
      <xdr:spPr>
        <a:xfrm>
          <a:off x="4064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34" name="テキスト ボックス 133"/>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62</xdr:row>
      <xdr:rowOff>97536</xdr:rowOff>
    </xdr:to>
    <xdr:cxnSp macro="">
      <xdr:nvCxnSpPr>
        <xdr:cNvPr id="135" name="直線コネクタ 134"/>
        <xdr:cNvCxnSpPr/>
      </xdr:nvCxnSpPr>
      <xdr:spPr>
        <a:xfrm>
          <a:off x="2336800" y="10157968"/>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6" name="フローチャート : 判断 135"/>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7" name="テキスト ボックス 136"/>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42418</xdr:rowOff>
    </xdr:from>
    <xdr:to>
      <xdr:col>3</xdr:col>
      <xdr:colOff>279400</xdr:colOff>
      <xdr:row>61</xdr:row>
      <xdr:rowOff>80772</xdr:rowOff>
    </xdr:to>
    <xdr:cxnSp macro="">
      <xdr:nvCxnSpPr>
        <xdr:cNvPr id="138" name="直線コネクタ 137"/>
        <xdr:cNvCxnSpPr/>
      </xdr:nvCxnSpPr>
      <xdr:spPr>
        <a:xfrm flipV="1">
          <a:off x="1447800" y="1015796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128778</xdr:rowOff>
    </xdr:from>
    <xdr:to>
      <xdr:col>3</xdr:col>
      <xdr:colOff>330200</xdr:colOff>
      <xdr:row>63</xdr:row>
      <xdr:rowOff>58928</xdr:rowOff>
    </xdr:to>
    <xdr:sp macro="" textlink="">
      <xdr:nvSpPr>
        <xdr:cNvPr id="139" name="フローチャート : 判断 138"/>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43705</xdr:rowOff>
    </xdr:from>
    <xdr:ext cx="762000" cy="259045"/>
    <xdr:sp macro="" textlink="">
      <xdr:nvSpPr>
        <xdr:cNvPr id="140" name="テキスト ボックス 139"/>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41" name="フローチャート : 判断 140"/>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42" name="テキスト ボックス 141"/>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61468</xdr:rowOff>
    </xdr:from>
    <xdr:to>
      <xdr:col>7</xdr:col>
      <xdr:colOff>203200</xdr:colOff>
      <xdr:row>60</xdr:row>
      <xdr:rowOff>163068</xdr:rowOff>
    </xdr:to>
    <xdr:sp macro="" textlink="">
      <xdr:nvSpPr>
        <xdr:cNvPr id="148" name="円/楕円 147"/>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154195</xdr:rowOff>
    </xdr:from>
    <xdr:ext cx="762000" cy="259045"/>
    <xdr:sp macro="" textlink="">
      <xdr:nvSpPr>
        <xdr:cNvPr id="149" name="財政構造の弾力性該当値テキスト"/>
        <xdr:cNvSpPr txBox="1"/>
      </xdr:nvSpPr>
      <xdr:spPr>
        <a:xfrm>
          <a:off x="5041900" y="102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141224</xdr:rowOff>
    </xdr:from>
    <xdr:to>
      <xdr:col>6</xdr:col>
      <xdr:colOff>50800</xdr:colOff>
      <xdr:row>60</xdr:row>
      <xdr:rowOff>71374</xdr:rowOff>
    </xdr:to>
    <xdr:sp macro="" textlink="">
      <xdr:nvSpPr>
        <xdr:cNvPr id="150" name="円/楕円 149"/>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81551</xdr:rowOff>
    </xdr:from>
    <xdr:ext cx="736600" cy="259045"/>
    <xdr:sp macro="" textlink="">
      <xdr:nvSpPr>
        <xdr:cNvPr id="151" name="テキスト ボックス 150"/>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2" name="円/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3" name="テキスト ボックス 152"/>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163068</xdr:rowOff>
    </xdr:from>
    <xdr:to>
      <xdr:col>3</xdr:col>
      <xdr:colOff>330200</xdr:colOff>
      <xdr:row>59</xdr:row>
      <xdr:rowOff>93218</xdr:rowOff>
    </xdr:to>
    <xdr:sp macro="" textlink="">
      <xdr:nvSpPr>
        <xdr:cNvPr id="154" name="円/楕円 153"/>
        <xdr:cNvSpPr/>
      </xdr:nvSpPr>
      <xdr:spPr>
        <a:xfrm>
          <a:off x="2286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103395</xdr:rowOff>
    </xdr:from>
    <xdr:ext cx="762000" cy="259045"/>
    <xdr:sp macro="" textlink="">
      <xdr:nvSpPr>
        <xdr:cNvPr id="155" name="テキスト ボックス 154"/>
        <xdr:cNvSpPr txBox="1"/>
      </xdr:nvSpPr>
      <xdr:spPr>
        <a:xfrm>
          <a:off x="1955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6" name="円/楕円 155"/>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7" name="テキスト ボックス 156"/>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144,887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欄でも記載のとおり、行財政改革に基づく人件費の削減が大きく影響し、類似団体内において平均を下回っている。一方、歳出の面では、道路や施設の老朽化に伴う維持補修費が増加傾向である。今後の維持補修費の増大への対策として、計画的な維持補修に努め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7" name="直線コネクタ 186"/>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88"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89" name="直線コネクタ 188"/>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0"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1" name="直線コネクタ 190"/>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40401</xdr:rowOff>
    </xdr:from>
    <xdr:to>
      <xdr:col>7</xdr:col>
      <xdr:colOff>152400</xdr:colOff>
      <xdr:row>83</xdr:row>
      <xdr:rowOff>94918</xdr:rowOff>
    </xdr:to>
    <xdr:cxnSp macro="">
      <xdr:nvCxnSpPr>
        <xdr:cNvPr id="192" name="直線コネクタ 191"/>
        <xdr:cNvCxnSpPr/>
      </xdr:nvCxnSpPr>
      <xdr:spPr>
        <a:xfrm>
          <a:off x="4114800" y="14270751"/>
          <a:ext cx="838200" cy="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3"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4" name="フローチャート : 判断 193"/>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40401</xdr:rowOff>
    </xdr:from>
    <xdr:to>
      <xdr:col>6</xdr:col>
      <xdr:colOff>0</xdr:colOff>
      <xdr:row>83</xdr:row>
      <xdr:rowOff>41422</xdr:rowOff>
    </xdr:to>
    <xdr:cxnSp macro="">
      <xdr:nvCxnSpPr>
        <xdr:cNvPr id="195" name="直線コネクタ 194"/>
        <xdr:cNvCxnSpPr/>
      </xdr:nvCxnSpPr>
      <xdr:spPr>
        <a:xfrm flipV="1">
          <a:off x="3225800" y="14270751"/>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6" name="フローチャート : 判断 195"/>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7" name="テキスト ボックス 196"/>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133477</xdr:rowOff>
    </xdr:from>
    <xdr:to>
      <xdr:col>4</xdr:col>
      <xdr:colOff>482600</xdr:colOff>
      <xdr:row>83</xdr:row>
      <xdr:rowOff>41422</xdr:rowOff>
    </xdr:to>
    <xdr:cxnSp macro="">
      <xdr:nvCxnSpPr>
        <xdr:cNvPr id="198" name="直線コネクタ 197"/>
        <xdr:cNvCxnSpPr/>
      </xdr:nvCxnSpPr>
      <xdr:spPr>
        <a:xfrm>
          <a:off x="2336800" y="14192377"/>
          <a:ext cx="889000" cy="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199" name="フローチャート : 判断 198"/>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0" name="テキスト ボックス 199"/>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133477</xdr:rowOff>
    </xdr:from>
    <xdr:to>
      <xdr:col>3</xdr:col>
      <xdr:colOff>279400</xdr:colOff>
      <xdr:row>83</xdr:row>
      <xdr:rowOff>772</xdr:rowOff>
    </xdr:to>
    <xdr:cxnSp macro="">
      <xdr:nvCxnSpPr>
        <xdr:cNvPr id="201" name="直線コネクタ 200"/>
        <xdr:cNvCxnSpPr/>
      </xdr:nvCxnSpPr>
      <xdr:spPr>
        <a:xfrm flipV="1">
          <a:off x="1447800" y="14192377"/>
          <a:ext cx="889000" cy="3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2" name="フローチャート : 判断 201"/>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3" name="テキスト ボックス 202"/>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4" name="フローチャート : 判断 203"/>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5" name="テキスト ボックス 204"/>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44118</xdr:rowOff>
    </xdr:from>
    <xdr:to>
      <xdr:col>7</xdr:col>
      <xdr:colOff>203200</xdr:colOff>
      <xdr:row>83</xdr:row>
      <xdr:rowOff>145718</xdr:rowOff>
    </xdr:to>
    <xdr:sp macro="" textlink="">
      <xdr:nvSpPr>
        <xdr:cNvPr id="211" name="円/楕円 210"/>
        <xdr:cNvSpPr/>
      </xdr:nvSpPr>
      <xdr:spPr>
        <a:xfrm>
          <a:off x="4902200" y="142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60645</xdr:rowOff>
    </xdr:from>
    <xdr:ext cx="762000" cy="259045"/>
    <xdr:sp macro="" textlink="">
      <xdr:nvSpPr>
        <xdr:cNvPr id="212" name="人件費・物件費等の状況該当値テキスト"/>
        <xdr:cNvSpPr txBox="1"/>
      </xdr:nvSpPr>
      <xdr:spPr>
        <a:xfrm>
          <a:off x="5041900" y="141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165,222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161051</xdr:rowOff>
    </xdr:from>
    <xdr:to>
      <xdr:col>6</xdr:col>
      <xdr:colOff>50800</xdr:colOff>
      <xdr:row>83</xdr:row>
      <xdr:rowOff>91201</xdr:rowOff>
    </xdr:to>
    <xdr:sp macro="" textlink="">
      <xdr:nvSpPr>
        <xdr:cNvPr id="213" name="円/楕円 212"/>
        <xdr:cNvSpPr/>
      </xdr:nvSpPr>
      <xdr:spPr>
        <a:xfrm>
          <a:off x="4064000" y="142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101378</xdr:rowOff>
    </xdr:from>
    <xdr:ext cx="736600" cy="259045"/>
    <xdr:sp macro="" textlink="">
      <xdr:nvSpPr>
        <xdr:cNvPr id="214" name="テキスト ボックス 213"/>
        <xdr:cNvSpPr txBox="1"/>
      </xdr:nvSpPr>
      <xdr:spPr>
        <a:xfrm>
          <a:off x="3733800" y="1398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162072</xdr:rowOff>
    </xdr:from>
    <xdr:to>
      <xdr:col>4</xdr:col>
      <xdr:colOff>533400</xdr:colOff>
      <xdr:row>83</xdr:row>
      <xdr:rowOff>92222</xdr:rowOff>
    </xdr:to>
    <xdr:sp macro="" textlink="">
      <xdr:nvSpPr>
        <xdr:cNvPr id="215" name="円/楕円 214"/>
        <xdr:cNvSpPr/>
      </xdr:nvSpPr>
      <xdr:spPr>
        <a:xfrm>
          <a:off x="3175000" y="142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102399</xdr:rowOff>
    </xdr:from>
    <xdr:ext cx="762000" cy="259045"/>
    <xdr:sp macro="" textlink="">
      <xdr:nvSpPr>
        <xdr:cNvPr id="216" name="テキスト ボックス 215"/>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82677</xdr:rowOff>
    </xdr:from>
    <xdr:to>
      <xdr:col>3</xdr:col>
      <xdr:colOff>330200</xdr:colOff>
      <xdr:row>83</xdr:row>
      <xdr:rowOff>12827</xdr:rowOff>
    </xdr:to>
    <xdr:sp macro="" textlink="">
      <xdr:nvSpPr>
        <xdr:cNvPr id="217" name="円/楕円 216"/>
        <xdr:cNvSpPr/>
      </xdr:nvSpPr>
      <xdr:spPr>
        <a:xfrm>
          <a:off x="2286000" y="14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23004</xdr:rowOff>
    </xdr:from>
    <xdr:ext cx="762000" cy="259045"/>
    <xdr:sp macro="" textlink="">
      <xdr:nvSpPr>
        <xdr:cNvPr id="218" name="テキスト ボックス 217"/>
        <xdr:cNvSpPr txBox="1"/>
      </xdr:nvSpPr>
      <xdr:spPr>
        <a:xfrm>
          <a:off x="1955800" y="1391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121422</xdr:rowOff>
    </xdr:from>
    <xdr:to>
      <xdr:col>2</xdr:col>
      <xdr:colOff>127000</xdr:colOff>
      <xdr:row>83</xdr:row>
      <xdr:rowOff>51572</xdr:rowOff>
    </xdr:to>
    <xdr:sp macro="" textlink="">
      <xdr:nvSpPr>
        <xdr:cNvPr id="219" name="円/楕円 218"/>
        <xdr:cNvSpPr/>
      </xdr:nvSpPr>
      <xdr:spPr>
        <a:xfrm>
          <a:off x="1397000" y="141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61749</xdr:rowOff>
    </xdr:from>
    <xdr:ext cx="762000" cy="259045"/>
    <xdr:sp macro="" textlink="">
      <xdr:nvSpPr>
        <xdr:cNvPr id="220" name="テキスト ボックス 219"/>
        <xdr:cNvSpPr txBox="1"/>
      </xdr:nvSpPr>
      <xdr:spPr>
        <a:xfrm>
          <a:off x="1066800" y="1394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類似団体内において、平均的な水準である。経験年数別の職員数により多少の変動は考えられるが、概ねこの水準で推移するものと見込まれる。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49" name="直線コネクタ 248"/>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0"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1" name="直線コネクタ 250"/>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2"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3" name="直線コネクタ 252"/>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84</xdr:row>
      <xdr:rowOff>149578</xdr:rowOff>
    </xdr:to>
    <xdr:cxnSp macro="">
      <xdr:nvCxnSpPr>
        <xdr:cNvPr id="254" name="直線コネクタ 253"/>
        <xdr:cNvCxnSpPr/>
      </xdr:nvCxnSpPr>
      <xdr:spPr>
        <a:xfrm>
          <a:off x="16179800" y="14269861"/>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5"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6" name="フローチャート : 判断 255"/>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93134</xdr:rowOff>
    </xdr:to>
    <xdr:cxnSp macro="">
      <xdr:nvCxnSpPr>
        <xdr:cNvPr id="257" name="直線コネクタ 256"/>
        <xdr:cNvCxnSpPr/>
      </xdr:nvCxnSpPr>
      <xdr:spPr>
        <a:xfrm flipV="1">
          <a:off x="15290800" y="142698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90</xdr:row>
      <xdr:rowOff>19050</xdr:rowOff>
    </xdr:to>
    <xdr:cxnSp macro="">
      <xdr:nvCxnSpPr>
        <xdr:cNvPr id="260" name="直線コネクタ 259"/>
        <xdr:cNvCxnSpPr/>
      </xdr:nvCxnSpPr>
      <xdr:spPr>
        <a:xfrm flipV="1">
          <a:off x="14401800" y="14323484"/>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1" name="フローチャート : 判断 260"/>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2" name="テキスト ボックス 261"/>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72672</xdr:rowOff>
    </xdr:to>
    <xdr:cxnSp macro="">
      <xdr:nvCxnSpPr>
        <xdr:cNvPr id="263" name="直線コネクタ 262"/>
        <xdr:cNvCxnSpPr/>
      </xdr:nvCxnSpPr>
      <xdr:spPr>
        <a:xfrm flipV="1">
          <a:off x="13512800" y="154495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4" name="フローチャート : 判断 263"/>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5" name="テキスト ボックス 264"/>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6" name="フローチャート : 判断 265"/>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93432</xdr:rowOff>
    </xdr:from>
    <xdr:ext cx="762000" cy="259045"/>
    <xdr:sp macro="" textlink="">
      <xdr:nvSpPr>
        <xdr:cNvPr id="267" name="テキスト ボックス 266"/>
        <xdr:cNvSpPr txBox="1"/>
      </xdr:nvSpPr>
      <xdr:spPr>
        <a:xfrm>
          <a:off x="13131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3" name="円/楕円 272"/>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115305</xdr:rowOff>
    </xdr:from>
    <xdr:ext cx="762000" cy="259045"/>
    <xdr:sp macro="" textlink="">
      <xdr:nvSpPr>
        <xdr:cNvPr id="274"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5" name="円/楕円 274"/>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6" name="テキスト ボックス 275"/>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7" name="円/楕円 276"/>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8" name="テキスト ボックス 277"/>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9" name="円/楕円 278"/>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80" name="テキスト ボックス 279"/>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1" name="円/楕円 280"/>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2" name="テキスト ボックス 281"/>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行財政改革に基づき平成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年度まで新規採用を見送ったため、類似団体内において、平均を大きく下回っている。今後は退職者分の補充をして現在の水準を維持していく見通しである。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2" name="直線コネクタ 311"/>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3"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4" name="直線コネクタ 313"/>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5"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6" name="直線コネクタ 315"/>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157974</xdr:rowOff>
    </xdr:from>
    <xdr:to>
      <xdr:col>24</xdr:col>
      <xdr:colOff>558800</xdr:colOff>
      <xdr:row>60</xdr:row>
      <xdr:rowOff>20038</xdr:rowOff>
    </xdr:to>
    <xdr:cxnSp macro="">
      <xdr:nvCxnSpPr>
        <xdr:cNvPr id="317" name="直線コネクタ 316"/>
        <xdr:cNvCxnSpPr/>
      </xdr:nvCxnSpPr>
      <xdr:spPr>
        <a:xfrm>
          <a:off x="16179800" y="10273524"/>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18"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19" name="フローチャート : 判断 318"/>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137865</xdr:rowOff>
    </xdr:from>
    <xdr:to>
      <xdr:col>23</xdr:col>
      <xdr:colOff>406400</xdr:colOff>
      <xdr:row>59</xdr:row>
      <xdr:rowOff>157974</xdr:rowOff>
    </xdr:to>
    <xdr:cxnSp macro="">
      <xdr:nvCxnSpPr>
        <xdr:cNvPr id="320" name="直線コネクタ 319"/>
        <xdr:cNvCxnSpPr/>
      </xdr:nvCxnSpPr>
      <xdr:spPr>
        <a:xfrm>
          <a:off x="15290800" y="1025341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1" name="フローチャート : 判断 320"/>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2" name="テキスト ボックス 321"/>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120438</xdr:rowOff>
    </xdr:from>
    <xdr:to>
      <xdr:col>22</xdr:col>
      <xdr:colOff>203200</xdr:colOff>
      <xdr:row>59</xdr:row>
      <xdr:rowOff>137865</xdr:rowOff>
    </xdr:to>
    <xdr:cxnSp macro="">
      <xdr:nvCxnSpPr>
        <xdr:cNvPr id="323" name="直線コネクタ 322"/>
        <xdr:cNvCxnSpPr/>
      </xdr:nvCxnSpPr>
      <xdr:spPr>
        <a:xfrm>
          <a:off x="14401800" y="102359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4" name="フローチャート : 判断 323"/>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5" name="テキスト ボックス 324"/>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120438</xdr:rowOff>
    </xdr:from>
    <xdr:to>
      <xdr:col>21</xdr:col>
      <xdr:colOff>0</xdr:colOff>
      <xdr:row>59</xdr:row>
      <xdr:rowOff>132504</xdr:rowOff>
    </xdr:to>
    <xdr:cxnSp macro="">
      <xdr:nvCxnSpPr>
        <xdr:cNvPr id="326" name="直線コネクタ 325"/>
        <xdr:cNvCxnSpPr/>
      </xdr:nvCxnSpPr>
      <xdr:spPr>
        <a:xfrm flipV="1">
          <a:off x="13512800" y="102359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7" name="フローチャート : 判断 326"/>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28" name="テキスト ボックス 327"/>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29" name="フローチャート : 判断 328"/>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0" name="テキスト ボックス 329"/>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140688</xdr:rowOff>
    </xdr:from>
    <xdr:to>
      <xdr:col>24</xdr:col>
      <xdr:colOff>609600</xdr:colOff>
      <xdr:row>60</xdr:row>
      <xdr:rowOff>70838</xdr:rowOff>
    </xdr:to>
    <xdr:sp macro="" textlink="">
      <xdr:nvSpPr>
        <xdr:cNvPr id="336" name="円/楕円 335"/>
        <xdr:cNvSpPr/>
      </xdr:nvSpPr>
      <xdr:spPr>
        <a:xfrm>
          <a:off x="16967200" y="102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157215</xdr:rowOff>
    </xdr:from>
    <xdr:ext cx="762000" cy="259045"/>
    <xdr:sp macro="" textlink="">
      <xdr:nvSpPr>
        <xdr:cNvPr id="337" name="定員管理の状況該当値テキスト"/>
        <xdr:cNvSpPr txBox="1"/>
      </xdr:nvSpPr>
      <xdr:spPr>
        <a:xfrm>
          <a:off x="17106900" y="101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107174</xdr:rowOff>
    </xdr:from>
    <xdr:to>
      <xdr:col>23</xdr:col>
      <xdr:colOff>457200</xdr:colOff>
      <xdr:row>60</xdr:row>
      <xdr:rowOff>37324</xdr:rowOff>
    </xdr:to>
    <xdr:sp macro="" textlink="">
      <xdr:nvSpPr>
        <xdr:cNvPr id="338" name="円/楕円 337"/>
        <xdr:cNvSpPr/>
      </xdr:nvSpPr>
      <xdr:spPr>
        <a:xfrm>
          <a:off x="161290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47501</xdr:rowOff>
    </xdr:from>
    <xdr:ext cx="736600" cy="259045"/>
    <xdr:sp macro="" textlink="">
      <xdr:nvSpPr>
        <xdr:cNvPr id="339" name="テキスト ボックス 338"/>
        <xdr:cNvSpPr txBox="1"/>
      </xdr:nvSpPr>
      <xdr:spPr>
        <a:xfrm>
          <a:off x="15798800" y="999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87065</xdr:rowOff>
    </xdr:from>
    <xdr:to>
      <xdr:col>22</xdr:col>
      <xdr:colOff>254000</xdr:colOff>
      <xdr:row>60</xdr:row>
      <xdr:rowOff>17215</xdr:rowOff>
    </xdr:to>
    <xdr:sp macro="" textlink="">
      <xdr:nvSpPr>
        <xdr:cNvPr id="340" name="円/楕円 339"/>
        <xdr:cNvSpPr/>
      </xdr:nvSpPr>
      <xdr:spPr>
        <a:xfrm>
          <a:off x="15240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27392</xdr:rowOff>
    </xdr:from>
    <xdr:ext cx="762000" cy="259045"/>
    <xdr:sp macro="" textlink="">
      <xdr:nvSpPr>
        <xdr:cNvPr id="341" name="テキスト ボックス 340"/>
        <xdr:cNvSpPr txBox="1"/>
      </xdr:nvSpPr>
      <xdr:spPr>
        <a:xfrm>
          <a:off x="14909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69638</xdr:rowOff>
    </xdr:from>
    <xdr:to>
      <xdr:col>21</xdr:col>
      <xdr:colOff>50800</xdr:colOff>
      <xdr:row>59</xdr:row>
      <xdr:rowOff>171238</xdr:rowOff>
    </xdr:to>
    <xdr:sp macro="" textlink="">
      <xdr:nvSpPr>
        <xdr:cNvPr id="342" name="円/楕円 341"/>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9965</xdr:rowOff>
    </xdr:from>
    <xdr:ext cx="762000" cy="259045"/>
    <xdr:sp macro="" textlink="">
      <xdr:nvSpPr>
        <xdr:cNvPr id="343" name="テキスト ボックス 342"/>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81704</xdr:rowOff>
    </xdr:from>
    <xdr:to>
      <xdr:col>19</xdr:col>
      <xdr:colOff>533400</xdr:colOff>
      <xdr:row>60</xdr:row>
      <xdr:rowOff>11854</xdr:rowOff>
    </xdr:to>
    <xdr:sp macro="" textlink="">
      <xdr:nvSpPr>
        <xdr:cNvPr id="344" name="円/楕円 343"/>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22031</xdr:rowOff>
    </xdr:from>
    <xdr:ext cx="762000" cy="259045"/>
    <xdr:sp macro="" textlink="">
      <xdr:nvSpPr>
        <xdr:cNvPr id="345" name="テキスト ボックス 344"/>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標準財政規模は前年度と同水準を維持している。歳出の面で公債費が増加傾向にあるため、実質公債費比率も増加した。平成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年度に実施した借換債の支払いが影響し、平成</a:t>
          </a:r>
          <a:r>
            <a:rPr kumimoji="1" lang="en-US" altLang="ja-JP" sz="1300">
              <a:latin typeface="ＭＳ Ｐゴシック"/>
            </a:rPr>
            <a:t>25</a:t>
          </a:r>
          <a:r>
            <a:rPr kumimoji="1" lang="ja-JP" altLang="en-US" sz="1300">
              <a:latin typeface="ＭＳ Ｐゴシック"/>
            </a:rPr>
            <a:t>年度決算をピークとして減少している。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7" name="直線コネクタ 376"/>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78"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79" name="直線コネクタ 378"/>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0"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1" name="直線コネクタ 380"/>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142119</xdr:rowOff>
    </xdr:from>
    <xdr:to>
      <xdr:col>24</xdr:col>
      <xdr:colOff>558800</xdr:colOff>
      <xdr:row>45</xdr:row>
      <xdr:rowOff>74083</xdr:rowOff>
    </xdr:to>
    <xdr:cxnSp macro="">
      <xdr:nvCxnSpPr>
        <xdr:cNvPr id="382" name="直線コネクタ 381"/>
        <xdr:cNvCxnSpPr/>
      </xdr:nvCxnSpPr>
      <xdr:spPr>
        <a:xfrm flipV="1">
          <a:off x="16179800" y="76859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3"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4" name="フローチャート : 判断 383"/>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74083</xdr:rowOff>
    </xdr:from>
    <xdr:to>
      <xdr:col>23</xdr:col>
      <xdr:colOff>406400</xdr:colOff>
      <xdr:row>45</xdr:row>
      <xdr:rowOff>97065</xdr:rowOff>
    </xdr:to>
    <xdr:cxnSp macro="">
      <xdr:nvCxnSpPr>
        <xdr:cNvPr id="385" name="直線コネクタ 384"/>
        <xdr:cNvCxnSpPr/>
      </xdr:nvCxnSpPr>
      <xdr:spPr>
        <a:xfrm flipV="1">
          <a:off x="15290800" y="77893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7" name="テキスト ボックス 38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51102</xdr:rowOff>
    </xdr:from>
    <xdr:to>
      <xdr:col>22</xdr:col>
      <xdr:colOff>203200</xdr:colOff>
      <xdr:row>45</xdr:row>
      <xdr:rowOff>97065</xdr:rowOff>
    </xdr:to>
    <xdr:cxnSp macro="">
      <xdr:nvCxnSpPr>
        <xdr:cNvPr id="388" name="直線コネクタ 387"/>
        <xdr:cNvCxnSpPr/>
      </xdr:nvCxnSpPr>
      <xdr:spPr>
        <a:xfrm>
          <a:off x="14401800" y="77663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89" name="フローチャート : 判断 388"/>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0" name="テキスト ボックス 389"/>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61685</xdr:rowOff>
    </xdr:from>
    <xdr:to>
      <xdr:col>21</xdr:col>
      <xdr:colOff>0</xdr:colOff>
      <xdr:row>45</xdr:row>
      <xdr:rowOff>51102</xdr:rowOff>
    </xdr:to>
    <xdr:cxnSp macro="">
      <xdr:nvCxnSpPr>
        <xdr:cNvPr id="391" name="直線コネクタ 390"/>
        <xdr:cNvCxnSpPr/>
      </xdr:nvCxnSpPr>
      <xdr:spPr>
        <a:xfrm>
          <a:off x="13512800" y="76054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2" name="フローチャート : 判断 391"/>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3" name="テキスト ボックス 392"/>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4" name="フローチャート : 判断 393"/>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5" name="テキスト ボックス 394"/>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91319</xdr:rowOff>
    </xdr:from>
    <xdr:to>
      <xdr:col>24</xdr:col>
      <xdr:colOff>609600</xdr:colOff>
      <xdr:row>45</xdr:row>
      <xdr:rowOff>21469</xdr:rowOff>
    </xdr:to>
    <xdr:sp macro="" textlink="">
      <xdr:nvSpPr>
        <xdr:cNvPr id="401" name="円/楕円 400"/>
        <xdr:cNvSpPr/>
      </xdr:nvSpPr>
      <xdr:spPr>
        <a:xfrm>
          <a:off x="16967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158646</xdr:rowOff>
    </xdr:from>
    <xdr:ext cx="762000" cy="259045"/>
    <xdr:sp macro="" textlink="">
      <xdr:nvSpPr>
        <xdr:cNvPr id="402" name="公債費負担の状況該当値テキスト"/>
        <xdr:cNvSpPr txBox="1"/>
      </xdr:nvSpPr>
      <xdr:spPr>
        <a:xfrm>
          <a:off x="17106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23283</xdr:rowOff>
    </xdr:from>
    <xdr:to>
      <xdr:col>23</xdr:col>
      <xdr:colOff>457200</xdr:colOff>
      <xdr:row>45</xdr:row>
      <xdr:rowOff>124883</xdr:rowOff>
    </xdr:to>
    <xdr:sp macro="" textlink="">
      <xdr:nvSpPr>
        <xdr:cNvPr id="403" name="円/楕円 402"/>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109660</xdr:rowOff>
    </xdr:from>
    <xdr:ext cx="736600" cy="259045"/>
    <xdr:sp macro="" textlink="">
      <xdr:nvSpPr>
        <xdr:cNvPr id="404" name="テキスト ボックス 403"/>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46265</xdr:rowOff>
    </xdr:from>
    <xdr:to>
      <xdr:col>22</xdr:col>
      <xdr:colOff>254000</xdr:colOff>
      <xdr:row>45</xdr:row>
      <xdr:rowOff>147865</xdr:rowOff>
    </xdr:to>
    <xdr:sp macro="" textlink="">
      <xdr:nvSpPr>
        <xdr:cNvPr id="405" name="円/楕円 404"/>
        <xdr:cNvSpPr/>
      </xdr:nvSpPr>
      <xdr:spPr>
        <a:xfrm>
          <a:off x="15240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132642</xdr:rowOff>
    </xdr:from>
    <xdr:ext cx="762000" cy="259045"/>
    <xdr:sp macro="" textlink="">
      <xdr:nvSpPr>
        <xdr:cNvPr id="406" name="テキスト ボックス 405"/>
        <xdr:cNvSpPr txBox="1"/>
      </xdr:nvSpPr>
      <xdr:spPr>
        <a:xfrm>
          <a:off x="14909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302</xdr:rowOff>
    </xdr:from>
    <xdr:to>
      <xdr:col>21</xdr:col>
      <xdr:colOff>50800</xdr:colOff>
      <xdr:row>45</xdr:row>
      <xdr:rowOff>101902</xdr:rowOff>
    </xdr:to>
    <xdr:sp macro="" textlink="">
      <xdr:nvSpPr>
        <xdr:cNvPr id="407" name="円/楕円 406"/>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86679</xdr:rowOff>
    </xdr:from>
    <xdr:ext cx="762000" cy="259045"/>
    <xdr:sp macro="" textlink="">
      <xdr:nvSpPr>
        <xdr:cNvPr id="408" name="テキスト ボックス 407"/>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09" name="円/楕円 408"/>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0" name="テキスト ボックス 409"/>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プライマリーバランスの黒字を維持していることから、起債残高が減少してきている。これに伴い、将来負担比率が順調に改善してきている。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118049</xdr:rowOff>
    </xdr:to>
    <xdr:cxnSp macro="">
      <xdr:nvCxnSpPr>
        <xdr:cNvPr id="441" name="直線コネクタ 440"/>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90126</xdr:rowOff>
    </xdr:from>
    <xdr:ext cx="762000" cy="259045"/>
    <xdr:sp macro="" textlink="">
      <xdr:nvSpPr>
        <xdr:cNvPr id="442" name="将来負担の状況最小値テキスト"/>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21</xdr:row>
      <xdr:rowOff>118049</xdr:rowOff>
    </xdr:from>
    <xdr:to>
      <xdr:col>24</xdr:col>
      <xdr:colOff>647700</xdr:colOff>
      <xdr:row>21</xdr:row>
      <xdr:rowOff>118049</xdr:rowOff>
    </xdr:to>
    <xdr:cxnSp macro="">
      <xdr:nvCxnSpPr>
        <xdr:cNvPr id="443" name="直線コネクタ 442"/>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59509</xdr:rowOff>
    </xdr:from>
    <xdr:to>
      <xdr:col>24</xdr:col>
      <xdr:colOff>558800</xdr:colOff>
      <xdr:row>16</xdr:row>
      <xdr:rowOff>153731</xdr:rowOff>
    </xdr:to>
    <xdr:cxnSp macro="">
      <xdr:nvCxnSpPr>
        <xdr:cNvPr id="446" name="直線コネクタ 445"/>
        <xdr:cNvCxnSpPr/>
      </xdr:nvCxnSpPr>
      <xdr:spPr>
        <a:xfrm flipV="1">
          <a:off x="16179800" y="2802709"/>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134637</xdr:rowOff>
    </xdr:from>
    <xdr:ext cx="762000" cy="259045"/>
    <xdr:sp macro="" textlink="">
      <xdr:nvSpPr>
        <xdr:cNvPr id="447"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48" name="フローチャート : 判断 447"/>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153731</xdr:rowOff>
    </xdr:from>
    <xdr:to>
      <xdr:col>23</xdr:col>
      <xdr:colOff>406400</xdr:colOff>
      <xdr:row>18</xdr:row>
      <xdr:rowOff>65919</xdr:rowOff>
    </xdr:to>
    <xdr:cxnSp macro="">
      <xdr:nvCxnSpPr>
        <xdr:cNvPr id="449" name="直線コネクタ 448"/>
        <xdr:cNvCxnSpPr/>
      </xdr:nvCxnSpPr>
      <xdr:spPr>
        <a:xfrm flipV="1">
          <a:off x="15290800" y="2896931"/>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90291</xdr:rowOff>
    </xdr:from>
    <xdr:to>
      <xdr:col>23</xdr:col>
      <xdr:colOff>457200</xdr:colOff>
      <xdr:row>17</xdr:row>
      <xdr:rowOff>20441</xdr:rowOff>
    </xdr:to>
    <xdr:sp macro="" textlink="">
      <xdr:nvSpPr>
        <xdr:cNvPr id="450" name="フローチャート : 判断 449"/>
        <xdr:cNvSpPr/>
      </xdr:nvSpPr>
      <xdr:spPr>
        <a:xfrm>
          <a:off x="16129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30618</xdr:rowOff>
    </xdr:from>
    <xdr:ext cx="736600" cy="259045"/>
    <xdr:sp macro="" textlink="">
      <xdr:nvSpPr>
        <xdr:cNvPr id="451" name="テキスト ボックス 450"/>
        <xdr:cNvSpPr txBox="1"/>
      </xdr:nvSpPr>
      <xdr:spPr>
        <a:xfrm>
          <a:off x="15798800" y="260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65919</xdr:rowOff>
    </xdr:from>
    <xdr:to>
      <xdr:col>22</xdr:col>
      <xdr:colOff>203200</xdr:colOff>
      <xdr:row>19</xdr:row>
      <xdr:rowOff>72572</xdr:rowOff>
    </xdr:to>
    <xdr:cxnSp macro="">
      <xdr:nvCxnSpPr>
        <xdr:cNvPr id="452" name="直線コネクタ 451"/>
        <xdr:cNvCxnSpPr/>
      </xdr:nvCxnSpPr>
      <xdr:spPr>
        <a:xfrm flipV="1">
          <a:off x="14401800" y="3152019"/>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23404</xdr:rowOff>
    </xdr:from>
    <xdr:to>
      <xdr:col>22</xdr:col>
      <xdr:colOff>254000</xdr:colOff>
      <xdr:row>17</xdr:row>
      <xdr:rowOff>125004</xdr:rowOff>
    </xdr:to>
    <xdr:sp macro="" textlink="">
      <xdr:nvSpPr>
        <xdr:cNvPr id="453" name="フローチャート : 判断 452"/>
        <xdr:cNvSpPr/>
      </xdr:nvSpPr>
      <xdr:spPr>
        <a:xfrm>
          <a:off x="15240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135181</xdr:rowOff>
    </xdr:from>
    <xdr:ext cx="762000" cy="259045"/>
    <xdr:sp macro="" textlink="">
      <xdr:nvSpPr>
        <xdr:cNvPr id="454" name="テキスト ボックス 453"/>
        <xdr:cNvSpPr txBox="1"/>
      </xdr:nvSpPr>
      <xdr:spPr>
        <a:xfrm>
          <a:off x="14909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72572</xdr:rowOff>
    </xdr:from>
    <xdr:to>
      <xdr:col>21</xdr:col>
      <xdr:colOff>0</xdr:colOff>
      <xdr:row>22</xdr:row>
      <xdr:rowOff>61504</xdr:rowOff>
    </xdr:to>
    <xdr:cxnSp macro="">
      <xdr:nvCxnSpPr>
        <xdr:cNvPr id="455" name="直線コネクタ 454"/>
        <xdr:cNvCxnSpPr/>
      </xdr:nvCxnSpPr>
      <xdr:spPr>
        <a:xfrm flipV="1">
          <a:off x="13512800" y="3330122"/>
          <a:ext cx="889000" cy="5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3629</xdr:rowOff>
    </xdr:from>
    <xdr:to>
      <xdr:col>21</xdr:col>
      <xdr:colOff>50800</xdr:colOff>
      <xdr:row>18</xdr:row>
      <xdr:rowOff>105229</xdr:rowOff>
    </xdr:to>
    <xdr:sp macro="" textlink="">
      <xdr:nvSpPr>
        <xdr:cNvPr id="456" name="フローチャート : 判断 455"/>
        <xdr:cNvSpPr/>
      </xdr:nvSpPr>
      <xdr:spPr>
        <a:xfrm>
          <a:off x="14351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115406</xdr:rowOff>
    </xdr:from>
    <xdr:ext cx="762000" cy="259045"/>
    <xdr:sp macro="" textlink="">
      <xdr:nvSpPr>
        <xdr:cNvPr id="457" name="テキスト ボックス 456"/>
        <xdr:cNvSpPr txBox="1"/>
      </xdr:nvSpPr>
      <xdr:spPr>
        <a:xfrm>
          <a:off x="14020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164495</xdr:rowOff>
    </xdr:from>
    <xdr:to>
      <xdr:col>19</xdr:col>
      <xdr:colOff>533400</xdr:colOff>
      <xdr:row>19</xdr:row>
      <xdr:rowOff>94645</xdr:rowOff>
    </xdr:to>
    <xdr:sp macro="" textlink="">
      <xdr:nvSpPr>
        <xdr:cNvPr id="458" name="フローチャート : 判断 457"/>
        <xdr:cNvSpPr/>
      </xdr:nvSpPr>
      <xdr:spPr>
        <a:xfrm>
          <a:off x="13462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104822</xdr:rowOff>
    </xdr:from>
    <xdr:ext cx="762000" cy="259045"/>
    <xdr:sp macro="" textlink="">
      <xdr:nvSpPr>
        <xdr:cNvPr id="459" name="テキスト ボックス 458"/>
        <xdr:cNvSpPr txBox="1"/>
      </xdr:nvSpPr>
      <xdr:spPr>
        <a:xfrm>
          <a:off x="13131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8709</xdr:rowOff>
    </xdr:from>
    <xdr:to>
      <xdr:col>24</xdr:col>
      <xdr:colOff>609600</xdr:colOff>
      <xdr:row>16</xdr:row>
      <xdr:rowOff>110309</xdr:rowOff>
    </xdr:to>
    <xdr:sp macro="" textlink="">
      <xdr:nvSpPr>
        <xdr:cNvPr id="465" name="円/楕円 464"/>
        <xdr:cNvSpPr/>
      </xdr:nvSpPr>
      <xdr:spPr>
        <a:xfrm>
          <a:off x="169672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152236</xdr:rowOff>
    </xdr:from>
    <xdr:ext cx="762000" cy="259045"/>
    <xdr:sp macro="" textlink="">
      <xdr:nvSpPr>
        <xdr:cNvPr id="466" name="将来負担の状況該当値テキスト"/>
        <xdr:cNvSpPr txBox="1"/>
      </xdr:nvSpPr>
      <xdr:spPr>
        <a:xfrm>
          <a:off x="17106900" y="27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102931</xdr:rowOff>
    </xdr:from>
    <xdr:to>
      <xdr:col>23</xdr:col>
      <xdr:colOff>457200</xdr:colOff>
      <xdr:row>17</xdr:row>
      <xdr:rowOff>33081</xdr:rowOff>
    </xdr:to>
    <xdr:sp macro="" textlink="">
      <xdr:nvSpPr>
        <xdr:cNvPr id="467" name="円/楕円 466"/>
        <xdr:cNvSpPr/>
      </xdr:nvSpPr>
      <xdr:spPr>
        <a:xfrm>
          <a:off x="16129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17858</xdr:rowOff>
    </xdr:from>
    <xdr:ext cx="736600" cy="259045"/>
    <xdr:sp macro="" textlink="">
      <xdr:nvSpPr>
        <xdr:cNvPr id="468" name="テキスト ボックス 467"/>
        <xdr:cNvSpPr txBox="1"/>
      </xdr:nvSpPr>
      <xdr:spPr>
        <a:xfrm>
          <a:off x="15798800" y="293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15119</xdr:rowOff>
    </xdr:from>
    <xdr:to>
      <xdr:col>22</xdr:col>
      <xdr:colOff>254000</xdr:colOff>
      <xdr:row>18</xdr:row>
      <xdr:rowOff>116719</xdr:rowOff>
    </xdr:to>
    <xdr:sp macro="" textlink="">
      <xdr:nvSpPr>
        <xdr:cNvPr id="469" name="円/楕円 468"/>
        <xdr:cNvSpPr/>
      </xdr:nvSpPr>
      <xdr:spPr>
        <a:xfrm>
          <a:off x="15240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101496</xdr:rowOff>
    </xdr:from>
    <xdr:ext cx="762000" cy="259045"/>
    <xdr:sp macro="" textlink="">
      <xdr:nvSpPr>
        <xdr:cNvPr id="470" name="テキスト ボックス 469"/>
        <xdr:cNvSpPr txBox="1"/>
      </xdr:nvSpPr>
      <xdr:spPr>
        <a:xfrm>
          <a:off x="14909800" y="31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21772</xdr:rowOff>
    </xdr:from>
    <xdr:to>
      <xdr:col>21</xdr:col>
      <xdr:colOff>50800</xdr:colOff>
      <xdr:row>19</xdr:row>
      <xdr:rowOff>123372</xdr:rowOff>
    </xdr:to>
    <xdr:sp macro="" textlink="">
      <xdr:nvSpPr>
        <xdr:cNvPr id="471" name="円/楕円 470"/>
        <xdr:cNvSpPr/>
      </xdr:nvSpPr>
      <xdr:spPr>
        <a:xfrm>
          <a:off x="14351000" y="32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108149</xdr:rowOff>
    </xdr:from>
    <xdr:ext cx="762000" cy="259045"/>
    <xdr:sp macro="" textlink="">
      <xdr:nvSpPr>
        <xdr:cNvPr id="472" name="テキスト ボックス 471"/>
        <xdr:cNvSpPr txBox="1"/>
      </xdr:nvSpPr>
      <xdr:spPr>
        <a:xfrm>
          <a:off x="14020800" y="33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10704</xdr:rowOff>
    </xdr:from>
    <xdr:to>
      <xdr:col>19</xdr:col>
      <xdr:colOff>533400</xdr:colOff>
      <xdr:row>22</xdr:row>
      <xdr:rowOff>112304</xdr:rowOff>
    </xdr:to>
    <xdr:sp macro="" textlink="">
      <xdr:nvSpPr>
        <xdr:cNvPr id="473" name="円/楕円 472"/>
        <xdr:cNvSpPr/>
      </xdr:nvSpPr>
      <xdr:spPr>
        <a:xfrm>
          <a:off x="13462000" y="37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97081</xdr:rowOff>
    </xdr:from>
    <xdr:ext cx="762000" cy="259045"/>
    <xdr:sp macro="" textlink="">
      <xdr:nvSpPr>
        <xdr:cNvPr id="474" name="テキスト ボックス 473"/>
        <xdr:cNvSpPr txBox="1"/>
      </xdr:nvSpPr>
      <xdr:spPr>
        <a:xfrm>
          <a:off x="13131800" y="38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16,021
15,879
179.76
9,050,703
8,643,988
302,851
5,210,245
8,708,333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人当たり職員数の分析欄に記載のとおり、行財政改革に基づき平成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年度まで新規採用を見送ったため、職員数自体が抑制されている。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36</xdr:row>
      <xdr:rowOff>1814</xdr:rowOff>
    </xdr:to>
    <xdr:cxnSp macro="">
      <xdr:nvCxnSpPr>
        <xdr:cNvPr id="68" name="直線コネクタ 67"/>
        <xdr:cNvCxnSpPr/>
      </xdr:nvCxnSpPr>
      <xdr:spPr>
        <a:xfrm>
          <a:off x="3987800" y="6032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56243</xdr:rowOff>
    </xdr:to>
    <xdr:cxnSp macro="">
      <xdr:nvCxnSpPr>
        <xdr:cNvPr id="71" name="直線コネクタ 70"/>
        <xdr:cNvCxnSpPr/>
      </xdr:nvCxnSpPr>
      <xdr:spPr>
        <a:xfrm flipV="1">
          <a:off x="3098800" y="603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36</xdr:row>
      <xdr:rowOff>56243</xdr:rowOff>
    </xdr:to>
    <xdr:cxnSp macro="">
      <xdr:nvCxnSpPr>
        <xdr:cNvPr id="74" name="直線コネクタ 73"/>
        <xdr:cNvCxnSpPr/>
      </xdr:nvCxnSpPr>
      <xdr:spPr>
        <a:xfrm>
          <a:off x="2209800" y="60107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9978</xdr:rowOff>
    </xdr:from>
    <xdr:to>
      <xdr:col>3</xdr:col>
      <xdr:colOff>142875</xdr:colOff>
      <xdr:row>36</xdr:row>
      <xdr:rowOff>1814</xdr:rowOff>
    </xdr:to>
    <xdr:cxnSp macro="">
      <xdr:nvCxnSpPr>
        <xdr:cNvPr id="77" name="直線コネクタ 76"/>
        <xdr:cNvCxnSpPr/>
      </xdr:nvCxnSpPr>
      <xdr:spPr>
        <a:xfrm flipV="1">
          <a:off x="1320800" y="6010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87" name="円/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91" name="円/楕円 90"/>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92" name="テキスト ボックス 91"/>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130628</xdr:rowOff>
    </xdr:from>
    <xdr:to>
      <xdr:col>3</xdr:col>
      <xdr:colOff>193675</xdr:colOff>
      <xdr:row>35</xdr:row>
      <xdr:rowOff>60778</xdr:rowOff>
    </xdr:to>
    <xdr:sp macro="" textlink="">
      <xdr:nvSpPr>
        <xdr:cNvPr id="93" name="円/楕円 92"/>
        <xdr:cNvSpPr/>
      </xdr:nvSpPr>
      <xdr:spPr>
        <a:xfrm>
          <a:off x="2159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70955</xdr:rowOff>
    </xdr:from>
    <xdr:ext cx="762000" cy="259045"/>
    <xdr:sp macro="" textlink="">
      <xdr:nvSpPr>
        <xdr:cNvPr id="94" name="テキスト ボックス 93"/>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東日本大震災関連の放射能対策事業により物件費が大幅に増加している。このことから、類似団体内の平均を大きく上回る結果となっている。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20864</xdr:rowOff>
    </xdr:from>
    <xdr:to>
      <xdr:col>24</xdr:col>
      <xdr:colOff>31750</xdr:colOff>
      <xdr:row>17</xdr:row>
      <xdr:rowOff>69850</xdr:rowOff>
    </xdr:to>
    <xdr:cxnSp macro="">
      <xdr:nvCxnSpPr>
        <xdr:cNvPr id="131" name="直線コネクタ 130"/>
        <xdr:cNvCxnSpPr/>
      </xdr:nvCxnSpPr>
      <xdr:spPr>
        <a:xfrm flipV="1">
          <a:off x="15671800" y="2935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51906</xdr:rowOff>
    </xdr:from>
    <xdr:ext cx="762000" cy="259045"/>
    <xdr:sp macro="" textlink="">
      <xdr:nvSpPr>
        <xdr:cNvPr id="132" name="物件費平均値テキスト"/>
        <xdr:cNvSpPr txBox="1"/>
      </xdr:nvSpPr>
      <xdr:spPr>
        <a:xfrm>
          <a:off x="16598900" y="2452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159657</xdr:rowOff>
    </xdr:to>
    <xdr:cxnSp macro="">
      <xdr:nvCxnSpPr>
        <xdr:cNvPr id="134" name="直線コネクタ 133"/>
        <xdr:cNvCxnSpPr/>
      </xdr:nvCxnSpPr>
      <xdr:spPr>
        <a:xfrm flipV="1">
          <a:off x="14782800" y="2984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18</xdr:row>
      <xdr:rowOff>159657</xdr:rowOff>
    </xdr:to>
    <xdr:cxnSp macro="">
      <xdr:nvCxnSpPr>
        <xdr:cNvPr id="137" name="直線コネクタ 136"/>
        <xdr:cNvCxnSpPr/>
      </xdr:nvCxnSpPr>
      <xdr:spPr>
        <a:xfrm>
          <a:off x="13893800" y="2413000"/>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39" name="テキスト ボックス 138"/>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19</xdr:row>
      <xdr:rowOff>20864</xdr:rowOff>
    </xdr:to>
    <xdr:cxnSp macro="">
      <xdr:nvCxnSpPr>
        <xdr:cNvPr id="140" name="直線コネクタ 139"/>
        <xdr:cNvCxnSpPr/>
      </xdr:nvCxnSpPr>
      <xdr:spPr>
        <a:xfrm flipV="1">
          <a:off x="13004800" y="2413000"/>
          <a:ext cx="889000" cy="8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4" name="テキスト ボックス 143"/>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141514</xdr:rowOff>
    </xdr:from>
    <xdr:to>
      <xdr:col>24</xdr:col>
      <xdr:colOff>82550</xdr:colOff>
      <xdr:row>17</xdr:row>
      <xdr:rowOff>71664</xdr:rowOff>
    </xdr:to>
    <xdr:sp macro="" textlink="">
      <xdr:nvSpPr>
        <xdr:cNvPr id="150" name="円/楕円 149"/>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113591</xdr:rowOff>
    </xdr:from>
    <xdr:ext cx="762000" cy="259045"/>
    <xdr:sp macro="" textlink="">
      <xdr:nvSpPr>
        <xdr:cNvPr id="151" name="物件費該当値テキスト"/>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3" name="テキスト ボックス 15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108857</xdr:rowOff>
    </xdr:from>
    <xdr:to>
      <xdr:col>21</xdr:col>
      <xdr:colOff>412750</xdr:colOff>
      <xdr:row>19</xdr:row>
      <xdr:rowOff>39007</xdr:rowOff>
    </xdr:to>
    <xdr:sp macro="" textlink="">
      <xdr:nvSpPr>
        <xdr:cNvPr id="154" name="円/楕円 153"/>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55" name="テキスト ボックス 154"/>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6" name="円/楕円 155"/>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7" name="テキスト ボックス 156"/>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141514</xdr:rowOff>
    </xdr:from>
    <xdr:to>
      <xdr:col>19</xdr:col>
      <xdr:colOff>6350</xdr:colOff>
      <xdr:row>19</xdr:row>
      <xdr:rowOff>71664</xdr:rowOff>
    </xdr:to>
    <xdr:sp macro="" textlink="">
      <xdr:nvSpPr>
        <xdr:cNvPr id="158" name="円/楕円 157"/>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56441</xdr:rowOff>
    </xdr:from>
    <xdr:ext cx="762000" cy="259045"/>
    <xdr:sp macro="" textlink="">
      <xdr:nvSpPr>
        <xdr:cNvPr id="159" name="テキスト ボックス 158"/>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児童福祉、障害福祉、介護給付費など町の支出する扶助費は増加傾向にある。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92" name="直線コネクタ 191"/>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95" name="直線コネクタ 194"/>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56</xdr:row>
      <xdr:rowOff>69850</xdr:rowOff>
    </xdr:to>
    <xdr:cxnSp macro="">
      <xdr:nvCxnSpPr>
        <xdr:cNvPr id="198" name="直線コネクタ 197"/>
        <xdr:cNvCxnSpPr/>
      </xdr:nvCxnSpPr>
      <xdr:spPr>
        <a:xfrm>
          <a:off x="2209800" y="9480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50800</xdr:rowOff>
    </xdr:to>
    <xdr:cxnSp macro="">
      <xdr:nvCxnSpPr>
        <xdr:cNvPr id="201" name="直線コネクタ 200"/>
        <xdr:cNvCxnSpPr/>
      </xdr:nvCxnSpPr>
      <xdr:spPr>
        <a:xfrm>
          <a:off x="1320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3" name="円/楕円 21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4" name="テキスト ボックス 213"/>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5" name="円/楕円 214"/>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6" name="テキスト ボックス 215"/>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7" name="円/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8" name="テキスト ボックス 21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9" name="円/楕円 21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20" name="テキスト ボックス 21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その他に係る経常収支比率が対前年度</a:t>
          </a:r>
          <a:r>
            <a:rPr kumimoji="1" lang="en-US" altLang="ja-JP" sz="1300">
              <a:latin typeface="ＭＳ Ｐゴシック"/>
            </a:rPr>
            <a:t>0.5</a:t>
          </a:r>
          <a:r>
            <a:rPr kumimoji="1" lang="ja-JP" altLang="en-US" sz="1300">
              <a:latin typeface="ＭＳ Ｐゴシック"/>
            </a:rPr>
            <a:t>ポイント減となっている。繰出金は、ほぼ前年度と同じである。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63500</xdr:rowOff>
    </xdr:from>
    <xdr:to>
      <xdr:col>24</xdr:col>
      <xdr:colOff>31750</xdr:colOff>
      <xdr:row>61</xdr:row>
      <xdr:rowOff>133350</xdr:rowOff>
    </xdr:to>
    <xdr:cxnSp macro="">
      <xdr:nvCxnSpPr>
        <xdr:cNvPr id="248" name="直線コネクタ 247"/>
        <xdr:cNvCxnSpPr/>
      </xdr:nvCxnSpPr>
      <xdr:spPr>
        <a:xfrm flipV="1">
          <a:off x="16510000" y="93218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9"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50" name="直線コネクタ 249"/>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149877</xdr:rowOff>
    </xdr:from>
    <xdr:ext cx="762000" cy="259045"/>
    <xdr:sp macro="" textlink="">
      <xdr:nvSpPr>
        <xdr:cNvPr id="251" name="その他最大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63500</xdr:rowOff>
    </xdr:from>
    <xdr:to>
      <xdr:col>24</xdr:col>
      <xdr:colOff>120650</xdr:colOff>
      <xdr:row>54</xdr:row>
      <xdr:rowOff>63500</xdr:rowOff>
    </xdr:to>
    <xdr:cxnSp macro="">
      <xdr:nvCxnSpPr>
        <xdr:cNvPr id="252" name="直線コネクタ 251"/>
        <xdr:cNvCxnSpPr/>
      </xdr:nvCxnSpPr>
      <xdr:spPr>
        <a:xfrm>
          <a:off x="16421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63500</xdr:rowOff>
    </xdr:from>
    <xdr:to>
      <xdr:col>24</xdr:col>
      <xdr:colOff>31750</xdr:colOff>
      <xdr:row>54</xdr:row>
      <xdr:rowOff>114300</xdr:rowOff>
    </xdr:to>
    <xdr:cxnSp macro="">
      <xdr:nvCxnSpPr>
        <xdr:cNvPr id="253" name="直線コネクタ 252"/>
        <xdr:cNvCxnSpPr/>
      </xdr:nvCxnSpPr>
      <xdr:spPr>
        <a:xfrm flipV="1">
          <a:off x="15671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60977</xdr:rowOff>
    </xdr:from>
    <xdr:ext cx="762000" cy="259045"/>
    <xdr:sp macro="" textlink="">
      <xdr:nvSpPr>
        <xdr:cNvPr id="254" name="その他平均値テキスト"/>
        <xdr:cNvSpPr txBox="1"/>
      </xdr:nvSpPr>
      <xdr:spPr>
        <a:xfrm>
          <a:off x="16598900" y="1000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55" name="フローチャート : 判断 254"/>
        <xdr:cNvSpPr/>
      </xdr:nvSpPr>
      <xdr:spPr>
        <a:xfrm>
          <a:off x="1645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114300</xdr:rowOff>
    </xdr:from>
    <xdr:to>
      <xdr:col>22</xdr:col>
      <xdr:colOff>565150</xdr:colOff>
      <xdr:row>55</xdr:row>
      <xdr:rowOff>6350</xdr:rowOff>
    </xdr:to>
    <xdr:cxnSp macro="">
      <xdr:nvCxnSpPr>
        <xdr:cNvPr id="256" name="直線コネクタ 255"/>
        <xdr:cNvCxnSpPr/>
      </xdr:nvCxnSpPr>
      <xdr:spPr>
        <a:xfrm flipV="1">
          <a:off x="14782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114300</xdr:rowOff>
    </xdr:from>
    <xdr:to>
      <xdr:col>22</xdr:col>
      <xdr:colOff>615950</xdr:colOff>
      <xdr:row>59</xdr:row>
      <xdr:rowOff>44450</xdr:rowOff>
    </xdr:to>
    <xdr:sp macro="" textlink="">
      <xdr:nvSpPr>
        <xdr:cNvPr id="257" name="フローチャート : 判断 256"/>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58" name="テキスト ボックス 257"/>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55</xdr:row>
      <xdr:rowOff>6350</xdr:rowOff>
    </xdr:to>
    <xdr:cxnSp macro="">
      <xdr:nvCxnSpPr>
        <xdr:cNvPr id="259" name="直線コネクタ 258"/>
        <xdr:cNvCxnSpPr/>
      </xdr:nvCxnSpPr>
      <xdr:spPr>
        <a:xfrm>
          <a:off x="13893800" y="930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50800</xdr:rowOff>
    </xdr:from>
    <xdr:to>
      <xdr:col>21</xdr:col>
      <xdr:colOff>412750</xdr:colOff>
      <xdr:row>58</xdr:row>
      <xdr:rowOff>152400</xdr:rowOff>
    </xdr:to>
    <xdr:sp macro="" textlink="">
      <xdr:nvSpPr>
        <xdr:cNvPr id="260" name="フローチャート : 判断 259"/>
        <xdr:cNvSpPr/>
      </xdr:nvSpPr>
      <xdr:spPr>
        <a:xfrm>
          <a:off x="14732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61" name="テキスト ボックス 260"/>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25400</xdr:rowOff>
    </xdr:from>
    <xdr:to>
      <xdr:col>20</xdr:col>
      <xdr:colOff>158750</xdr:colOff>
      <xdr:row>54</xdr:row>
      <xdr:rowOff>50800</xdr:rowOff>
    </xdr:to>
    <xdr:cxnSp macro="">
      <xdr:nvCxnSpPr>
        <xdr:cNvPr id="262" name="直線コネクタ 261"/>
        <xdr:cNvCxnSpPr/>
      </xdr:nvCxnSpPr>
      <xdr:spPr>
        <a:xfrm>
          <a:off x="13004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25400</xdr:rowOff>
    </xdr:from>
    <xdr:to>
      <xdr:col>20</xdr:col>
      <xdr:colOff>209550</xdr:colOff>
      <xdr:row>58</xdr:row>
      <xdr:rowOff>127000</xdr:rowOff>
    </xdr:to>
    <xdr:sp macro="" textlink="">
      <xdr:nvSpPr>
        <xdr:cNvPr id="263" name="フローチャート :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65" name="フローチャート : 判断 264"/>
        <xdr:cNvSpPr/>
      </xdr:nvSpPr>
      <xdr:spPr>
        <a:xfrm>
          <a:off x="12954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60977</xdr:rowOff>
    </xdr:from>
    <xdr:ext cx="762000" cy="259045"/>
    <xdr:sp macro="" textlink="">
      <xdr:nvSpPr>
        <xdr:cNvPr id="266" name="テキスト ボックス 265"/>
        <xdr:cNvSpPr txBox="1"/>
      </xdr:nvSpPr>
      <xdr:spPr>
        <a:xfrm>
          <a:off x="12623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72" name="円/楕円 271"/>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63500</xdr:rowOff>
    </xdr:from>
    <xdr:to>
      <xdr:col>22</xdr:col>
      <xdr:colOff>615950</xdr:colOff>
      <xdr:row>54</xdr:row>
      <xdr:rowOff>165100</xdr:rowOff>
    </xdr:to>
    <xdr:sp macro="" textlink="">
      <xdr:nvSpPr>
        <xdr:cNvPr id="274" name="円/楕円 273"/>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3827</xdr:rowOff>
    </xdr:from>
    <xdr:ext cx="736600" cy="259045"/>
    <xdr:sp macro="" textlink="">
      <xdr:nvSpPr>
        <xdr:cNvPr id="275" name="テキスト ボックス 274"/>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127000</xdr:rowOff>
    </xdr:from>
    <xdr:to>
      <xdr:col>21</xdr:col>
      <xdr:colOff>412750</xdr:colOff>
      <xdr:row>55</xdr:row>
      <xdr:rowOff>57150</xdr:rowOff>
    </xdr:to>
    <xdr:sp macro="" textlink="">
      <xdr:nvSpPr>
        <xdr:cNvPr id="276" name="円/楕円 275"/>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67327</xdr:rowOff>
    </xdr:from>
    <xdr:ext cx="762000" cy="259045"/>
    <xdr:sp macro="" textlink="">
      <xdr:nvSpPr>
        <xdr:cNvPr id="277" name="テキスト ボックス 276"/>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146050</xdr:rowOff>
    </xdr:from>
    <xdr:to>
      <xdr:col>19</xdr:col>
      <xdr:colOff>6350</xdr:colOff>
      <xdr:row>54</xdr:row>
      <xdr:rowOff>76200</xdr:rowOff>
    </xdr:to>
    <xdr:sp macro="" textlink="">
      <xdr:nvSpPr>
        <xdr:cNvPr id="280" name="円/楕円 279"/>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86377</xdr:rowOff>
    </xdr:from>
    <xdr:ext cx="762000" cy="259045"/>
    <xdr:sp macro="" textlink="">
      <xdr:nvSpPr>
        <xdr:cNvPr id="281" name="テキスト ボックス 280"/>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行財政改革の一環として平成</a:t>
          </a:r>
          <a:r>
            <a:rPr kumimoji="1" lang="en-US" altLang="ja-JP" sz="1300">
              <a:latin typeface="ＭＳ Ｐゴシック"/>
            </a:rPr>
            <a:t>16</a:t>
          </a:r>
          <a:r>
            <a:rPr kumimoji="1" lang="ja-JP" altLang="en-US" sz="1300">
              <a:latin typeface="ＭＳ Ｐゴシック"/>
            </a:rPr>
            <a:t>年度に実施した補助金等の大幅な見直しにより、類似団体内の平均を大きく下回る結果となっている。今後は、効果の大きいものや必要性の高いものに絞って支出していくこととしている。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09" name="直線コネクタ 308"/>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3" name="直線コネクタ 31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138430</xdr:rowOff>
    </xdr:from>
    <xdr:to>
      <xdr:col>24</xdr:col>
      <xdr:colOff>31750</xdr:colOff>
      <xdr:row>33</xdr:row>
      <xdr:rowOff>161290</xdr:rowOff>
    </xdr:to>
    <xdr:cxnSp macro="">
      <xdr:nvCxnSpPr>
        <xdr:cNvPr id="314" name="直線コネクタ 313"/>
        <xdr:cNvCxnSpPr/>
      </xdr:nvCxnSpPr>
      <xdr:spPr>
        <a:xfrm>
          <a:off x="15671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5"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フローチャート :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138430</xdr:rowOff>
    </xdr:from>
    <xdr:to>
      <xdr:col>22</xdr:col>
      <xdr:colOff>565150</xdr:colOff>
      <xdr:row>33</xdr:row>
      <xdr:rowOff>168910</xdr:rowOff>
    </xdr:to>
    <xdr:cxnSp macro="">
      <xdr:nvCxnSpPr>
        <xdr:cNvPr id="317" name="直線コネクタ 316"/>
        <xdr:cNvCxnSpPr/>
      </xdr:nvCxnSpPr>
      <xdr:spPr>
        <a:xfrm flipV="1">
          <a:off x="14782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8" name="フローチャート :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138430</xdr:rowOff>
    </xdr:from>
    <xdr:to>
      <xdr:col>21</xdr:col>
      <xdr:colOff>361950</xdr:colOff>
      <xdr:row>33</xdr:row>
      <xdr:rowOff>168910</xdr:rowOff>
    </xdr:to>
    <xdr:cxnSp macro="">
      <xdr:nvCxnSpPr>
        <xdr:cNvPr id="320" name="直線コネクタ 319"/>
        <xdr:cNvCxnSpPr/>
      </xdr:nvCxnSpPr>
      <xdr:spPr>
        <a:xfrm>
          <a:off x="13893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1" name="フローチャート : 判断 320"/>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2" name="テキスト ボックス 321"/>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34</xdr:row>
      <xdr:rowOff>73660</xdr:rowOff>
    </xdr:to>
    <xdr:cxnSp macro="">
      <xdr:nvCxnSpPr>
        <xdr:cNvPr id="323" name="直線コネクタ 322"/>
        <xdr:cNvCxnSpPr/>
      </xdr:nvCxnSpPr>
      <xdr:spPr>
        <a:xfrm flipV="1">
          <a:off x="13004800" y="5796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4" name="フローチャート :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5" name="テキスト ボックス 324"/>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6" name="フローチャート :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3" name="円/楕円 332"/>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34"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87630</xdr:rowOff>
    </xdr:from>
    <xdr:to>
      <xdr:col>22</xdr:col>
      <xdr:colOff>615950</xdr:colOff>
      <xdr:row>34</xdr:row>
      <xdr:rowOff>17780</xdr:rowOff>
    </xdr:to>
    <xdr:sp macro="" textlink="">
      <xdr:nvSpPr>
        <xdr:cNvPr id="335" name="円/楕円 334"/>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27957</xdr:rowOff>
    </xdr:from>
    <xdr:ext cx="736600" cy="259045"/>
    <xdr:sp macro="" textlink="">
      <xdr:nvSpPr>
        <xdr:cNvPr id="336" name="テキスト ボックス 335"/>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7" name="円/楕円 336"/>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8" name="テキスト ボックス 337"/>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87630</xdr:rowOff>
    </xdr:from>
    <xdr:to>
      <xdr:col>20</xdr:col>
      <xdr:colOff>209550</xdr:colOff>
      <xdr:row>34</xdr:row>
      <xdr:rowOff>17780</xdr:rowOff>
    </xdr:to>
    <xdr:sp macro="" textlink="">
      <xdr:nvSpPr>
        <xdr:cNvPr id="339" name="円/楕円 338"/>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27957</xdr:rowOff>
    </xdr:from>
    <xdr:ext cx="762000" cy="259045"/>
    <xdr:sp macro="" textlink="">
      <xdr:nvSpPr>
        <xdr:cNvPr id="340" name="テキスト ボックス 339"/>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41" name="円/楕円 340"/>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42" name="テキスト ボックス 341"/>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実質公債費比率の分析に記載のとおり、償還のピークが始まったため類似団体内の平均を上回っている。平成</a:t>
          </a:r>
          <a:r>
            <a:rPr kumimoji="1" lang="en-US" altLang="ja-JP" sz="1300">
              <a:latin typeface="ＭＳ Ｐゴシック"/>
            </a:rPr>
            <a:t>26</a:t>
          </a:r>
          <a:r>
            <a:rPr kumimoji="1" lang="ja-JP" altLang="en-US" sz="1300">
              <a:latin typeface="ＭＳ Ｐゴシック"/>
            </a:rPr>
            <a:t>年度まで繰上償還を継続実施し、将来的な公債費に係る歳出の削減に努めた。</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68" name="直線コネクタ 367"/>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9"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0" name="直線コネクタ 369"/>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1"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2" name="直線コネクタ 371"/>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74422</xdr:rowOff>
    </xdr:to>
    <xdr:cxnSp macro="">
      <xdr:nvCxnSpPr>
        <xdr:cNvPr id="373" name="直線コネクタ 372"/>
        <xdr:cNvCxnSpPr/>
      </xdr:nvCxnSpPr>
      <xdr:spPr>
        <a:xfrm>
          <a:off x="3987800" y="13564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4"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5" name="フローチャート : 判断 374"/>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81</xdr:row>
      <xdr:rowOff>69850</xdr:rowOff>
    </xdr:to>
    <xdr:cxnSp macro="">
      <xdr:nvCxnSpPr>
        <xdr:cNvPr id="376" name="直線コネクタ 375"/>
        <xdr:cNvCxnSpPr/>
      </xdr:nvCxnSpPr>
      <xdr:spPr>
        <a:xfrm flipV="1">
          <a:off x="3098800" y="1356410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7" name="フローチャート : 判断 376"/>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78" name="テキスト ボックス 377"/>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81</xdr:row>
      <xdr:rowOff>69850</xdr:rowOff>
    </xdr:to>
    <xdr:cxnSp macro="">
      <xdr:nvCxnSpPr>
        <xdr:cNvPr id="379" name="直線コネクタ 378"/>
        <xdr:cNvCxnSpPr/>
      </xdr:nvCxnSpPr>
      <xdr:spPr>
        <a:xfrm>
          <a:off x="2209800" y="13746987"/>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0" name="フローチャート : 判断 379"/>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1" name="テキスト ボックス 380"/>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58420</xdr:rowOff>
    </xdr:to>
    <xdr:cxnSp macro="">
      <xdr:nvCxnSpPr>
        <xdr:cNvPr id="382" name="直線コネクタ 381"/>
        <xdr:cNvCxnSpPr/>
      </xdr:nvCxnSpPr>
      <xdr:spPr>
        <a:xfrm flipV="1">
          <a:off x="1320800" y="137469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3" name="フローチャート : 判断 382"/>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4" name="テキスト ボックス 383"/>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5" name="フローチャート : 判断 384"/>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6" name="テキスト ボックス 385"/>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92" name="円/楕円 391"/>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93"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94" name="円/楕円 393"/>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5" name="テキスト ボックス 394"/>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19050</xdr:rowOff>
    </xdr:from>
    <xdr:to>
      <xdr:col>4</xdr:col>
      <xdr:colOff>396875</xdr:colOff>
      <xdr:row>81</xdr:row>
      <xdr:rowOff>120650</xdr:rowOff>
    </xdr:to>
    <xdr:sp macro="" textlink="">
      <xdr:nvSpPr>
        <xdr:cNvPr id="396" name="円/楕円 395"/>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105427</xdr:rowOff>
    </xdr:from>
    <xdr:ext cx="762000" cy="259045"/>
    <xdr:sp macro="" textlink="">
      <xdr:nvSpPr>
        <xdr:cNvPr id="397" name="テキスト ボックス 396"/>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151637</xdr:rowOff>
    </xdr:from>
    <xdr:to>
      <xdr:col>3</xdr:col>
      <xdr:colOff>193675</xdr:colOff>
      <xdr:row>80</xdr:row>
      <xdr:rowOff>81787</xdr:rowOff>
    </xdr:to>
    <xdr:sp macro="" textlink="">
      <xdr:nvSpPr>
        <xdr:cNvPr id="398" name="円/楕円 397"/>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66564</xdr:rowOff>
    </xdr:from>
    <xdr:ext cx="762000" cy="259045"/>
    <xdr:sp macro="" textlink="">
      <xdr:nvSpPr>
        <xdr:cNvPr id="399" name="テキスト ボックス 398"/>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400" name="円/楕円 399"/>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401" name="テキスト ボックス 400"/>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公債費以外の経常収支比率が類似団体内において、平均を大幅に下回ってる。これは、人件費が少ないことが大きく影響している。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149860</xdr:rowOff>
    </xdr:to>
    <xdr:cxnSp macro="">
      <xdr:nvCxnSpPr>
        <xdr:cNvPr id="432" name="直線コネクタ 431"/>
        <xdr:cNvCxnSpPr/>
      </xdr:nvCxnSpPr>
      <xdr:spPr>
        <a:xfrm>
          <a:off x="15671800" y="127777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3"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4" name="フローチャート : 判断 433"/>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75</xdr:row>
      <xdr:rowOff>120142</xdr:rowOff>
    </xdr:to>
    <xdr:cxnSp macro="">
      <xdr:nvCxnSpPr>
        <xdr:cNvPr id="435" name="直線コネクタ 434"/>
        <xdr:cNvCxnSpPr/>
      </xdr:nvCxnSpPr>
      <xdr:spPr>
        <a:xfrm flipV="1">
          <a:off x="14782800" y="127777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6" name="フローチャート : 判断 435"/>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7" name="テキスト ボックス 436"/>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28702</xdr:rowOff>
    </xdr:from>
    <xdr:to>
      <xdr:col>21</xdr:col>
      <xdr:colOff>361950</xdr:colOff>
      <xdr:row>75</xdr:row>
      <xdr:rowOff>120142</xdr:rowOff>
    </xdr:to>
    <xdr:cxnSp macro="">
      <xdr:nvCxnSpPr>
        <xdr:cNvPr id="438" name="直線コネクタ 437"/>
        <xdr:cNvCxnSpPr/>
      </xdr:nvCxnSpPr>
      <xdr:spPr>
        <a:xfrm>
          <a:off x="13893800" y="1254455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28702</xdr:rowOff>
    </xdr:from>
    <xdr:to>
      <xdr:col>20</xdr:col>
      <xdr:colOff>158750</xdr:colOff>
      <xdr:row>75</xdr:row>
      <xdr:rowOff>33274</xdr:rowOff>
    </xdr:to>
    <xdr:cxnSp macro="">
      <xdr:nvCxnSpPr>
        <xdr:cNvPr id="441" name="直線コネクタ 440"/>
        <xdr:cNvCxnSpPr/>
      </xdr:nvCxnSpPr>
      <xdr:spPr>
        <a:xfrm flipV="1">
          <a:off x="13004800" y="1254455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2" name="フローチャート : 判断 441"/>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3" name="テキスト ボックス 442"/>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4" name="フローチャート : 判断 443"/>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5" name="テキスト ボックス 444"/>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51" name="円/楕円 450"/>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7637</xdr:rowOff>
    </xdr:from>
    <xdr:ext cx="762000" cy="259045"/>
    <xdr:sp macro="" textlink="">
      <xdr:nvSpPr>
        <xdr:cNvPr id="452"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53" name="円/楕円 452"/>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54" name="テキスト ボックス 453"/>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55" name="円/楕円 454"/>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56" name="テキスト ボックス 455"/>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149352</xdr:rowOff>
    </xdr:from>
    <xdr:to>
      <xdr:col>20</xdr:col>
      <xdr:colOff>209550</xdr:colOff>
      <xdr:row>73</xdr:row>
      <xdr:rowOff>79502</xdr:rowOff>
    </xdr:to>
    <xdr:sp macro="" textlink="">
      <xdr:nvSpPr>
        <xdr:cNvPr id="457" name="円/楕円 456"/>
        <xdr:cNvSpPr/>
      </xdr:nvSpPr>
      <xdr:spPr>
        <a:xfrm>
          <a:off x="13843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89679</xdr:rowOff>
    </xdr:from>
    <xdr:ext cx="762000" cy="259045"/>
    <xdr:sp macro="" textlink="">
      <xdr:nvSpPr>
        <xdr:cNvPr id="458" name="テキスト ボックス 457"/>
        <xdr:cNvSpPr txBox="1"/>
      </xdr:nvSpPr>
      <xdr:spPr>
        <a:xfrm>
          <a:off x="13512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9" name="円/楕円 458"/>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60" name="テキスト ボックス 459"/>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岩手県金ケ崎町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100932</xdr:rowOff>
    </xdr:from>
    <xdr:to>
      <xdr:col>4</xdr:col>
      <xdr:colOff>1117600</xdr:colOff>
      <xdr:row>18</xdr:row>
      <xdr:rowOff>123990</xdr:rowOff>
    </xdr:to>
    <xdr:cxnSp macro="">
      <xdr:nvCxnSpPr>
        <xdr:cNvPr id="50" name="直線コネクタ 49"/>
        <xdr:cNvCxnSpPr/>
      </xdr:nvCxnSpPr>
      <xdr:spPr bwMode="auto">
        <a:xfrm flipV="1">
          <a:off x="5003800" y="3234657"/>
          <a:ext cx="647700" cy="23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123990</xdr:rowOff>
    </xdr:from>
    <xdr:to>
      <xdr:col>4</xdr:col>
      <xdr:colOff>469900</xdr:colOff>
      <xdr:row>18</xdr:row>
      <xdr:rowOff>132928</xdr:rowOff>
    </xdr:to>
    <xdr:cxnSp macro="">
      <xdr:nvCxnSpPr>
        <xdr:cNvPr id="53" name="直線コネクタ 52"/>
        <xdr:cNvCxnSpPr/>
      </xdr:nvCxnSpPr>
      <xdr:spPr bwMode="auto">
        <a:xfrm flipV="1">
          <a:off x="4305300" y="3257715"/>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106563</xdr:rowOff>
    </xdr:from>
    <xdr:to>
      <xdr:col>3</xdr:col>
      <xdr:colOff>904875</xdr:colOff>
      <xdr:row>18</xdr:row>
      <xdr:rowOff>132928</xdr:rowOff>
    </xdr:to>
    <xdr:cxnSp macro="">
      <xdr:nvCxnSpPr>
        <xdr:cNvPr id="56" name="直線コネクタ 55"/>
        <xdr:cNvCxnSpPr/>
      </xdr:nvCxnSpPr>
      <xdr:spPr bwMode="auto">
        <a:xfrm>
          <a:off x="3606800" y="3240288"/>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60073</xdr:rowOff>
    </xdr:from>
    <xdr:to>
      <xdr:col>3</xdr:col>
      <xdr:colOff>206375</xdr:colOff>
      <xdr:row>18</xdr:row>
      <xdr:rowOff>106563</xdr:rowOff>
    </xdr:to>
    <xdr:cxnSp macro="">
      <xdr:nvCxnSpPr>
        <xdr:cNvPr id="59" name="直線コネクタ 58"/>
        <xdr:cNvCxnSpPr/>
      </xdr:nvCxnSpPr>
      <xdr:spPr bwMode="auto">
        <a:xfrm>
          <a:off x="2908300" y="3193798"/>
          <a:ext cx="698500" cy="4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50132</xdr:rowOff>
    </xdr:from>
    <xdr:to>
      <xdr:col>5</xdr:col>
      <xdr:colOff>34925</xdr:colOff>
      <xdr:row>18</xdr:row>
      <xdr:rowOff>151732</xdr:rowOff>
    </xdr:to>
    <xdr:sp macro="" textlink="">
      <xdr:nvSpPr>
        <xdr:cNvPr id="69" name="円/楕円 68"/>
        <xdr:cNvSpPr/>
      </xdr:nvSpPr>
      <xdr:spPr bwMode="auto">
        <a:xfrm>
          <a:off x="5600700" y="318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22209</xdr:rowOff>
    </xdr:from>
    <xdr:ext cx="762000" cy="259045"/>
    <xdr:sp macro="" textlink="">
      <xdr:nvSpPr>
        <xdr:cNvPr id="70" name="人口1人当たり決算額の推移該当値テキスト130"/>
        <xdr:cNvSpPr txBox="1"/>
      </xdr:nvSpPr>
      <xdr:spPr>
        <a:xfrm>
          <a:off x="5740400" y="315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73190</xdr:rowOff>
    </xdr:from>
    <xdr:to>
      <xdr:col>4</xdr:col>
      <xdr:colOff>520700</xdr:colOff>
      <xdr:row>19</xdr:row>
      <xdr:rowOff>3340</xdr:rowOff>
    </xdr:to>
    <xdr:sp macro="" textlink="">
      <xdr:nvSpPr>
        <xdr:cNvPr id="71" name="円/楕円 70"/>
        <xdr:cNvSpPr/>
      </xdr:nvSpPr>
      <xdr:spPr bwMode="auto">
        <a:xfrm>
          <a:off x="4953000" y="320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159567</xdr:rowOff>
    </xdr:from>
    <xdr:ext cx="736600" cy="259045"/>
    <xdr:sp macro="" textlink="">
      <xdr:nvSpPr>
        <xdr:cNvPr id="72" name="テキスト ボックス 71"/>
        <xdr:cNvSpPr txBox="1"/>
      </xdr:nvSpPr>
      <xdr:spPr>
        <a:xfrm>
          <a:off x="4622800" y="329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82128</xdr:rowOff>
    </xdr:from>
    <xdr:to>
      <xdr:col>3</xdr:col>
      <xdr:colOff>955675</xdr:colOff>
      <xdr:row>19</xdr:row>
      <xdr:rowOff>12278</xdr:rowOff>
    </xdr:to>
    <xdr:sp macro="" textlink="">
      <xdr:nvSpPr>
        <xdr:cNvPr id="73" name="円/楕円 72"/>
        <xdr:cNvSpPr/>
      </xdr:nvSpPr>
      <xdr:spPr bwMode="auto">
        <a:xfrm>
          <a:off x="4254500" y="321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168505</xdr:rowOff>
    </xdr:from>
    <xdr:ext cx="762000" cy="259045"/>
    <xdr:sp macro="" textlink="">
      <xdr:nvSpPr>
        <xdr:cNvPr id="74" name="テキスト ボックス 73"/>
        <xdr:cNvSpPr txBox="1"/>
      </xdr:nvSpPr>
      <xdr:spPr>
        <a:xfrm>
          <a:off x="3924300" y="33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55763</xdr:rowOff>
    </xdr:from>
    <xdr:to>
      <xdr:col>3</xdr:col>
      <xdr:colOff>257175</xdr:colOff>
      <xdr:row>18</xdr:row>
      <xdr:rowOff>157363</xdr:rowOff>
    </xdr:to>
    <xdr:sp macro="" textlink="">
      <xdr:nvSpPr>
        <xdr:cNvPr id="75" name="円/楕円 74"/>
        <xdr:cNvSpPr/>
      </xdr:nvSpPr>
      <xdr:spPr bwMode="auto">
        <a:xfrm>
          <a:off x="3556000" y="318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142140</xdr:rowOff>
    </xdr:from>
    <xdr:ext cx="762000" cy="259045"/>
    <xdr:sp macro="" textlink="">
      <xdr:nvSpPr>
        <xdr:cNvPr id="76" name="テキスト ボックス 75"/>
        <xdr:cNvSpPr txBox="1"/>
      </xdr:nvSpPr>
      <xdr:spPr>
        <a:xfrm>
          <a:off x="3225800" y="327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91,432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9273</xdr:rowOff>
    </xdr:from>
    <xdr:to>
      <xdr:col>2</xdr:col>
      <xdr:colOff>692150</xdr:colOff>
      <xdr:row>18</xdr:row>
      <xdr:rowOff>110873</xdr:rowOff>
    </xdr:to>
    <xdr:sp macro="" textlink="">
      <xdr:nvSpPr>
        <xdr:cNvPr id="77" name="円/楕円 76"/>
        <xdr:cNvSpPr/>
      </xdr:nvSpPr>
      <xdr:spPr bwMode="auto">
        <a:xfrm>
          <a:off x="2857500" y="314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95650</xdr:rowOff>
    </xdr:from>
    <xdr:ext cx="762000" cy="259045"/>
    <xdr:sp macro="" textlink="">
      <xdr:nvSpPr>
        <xdr:cNvPr id="78" name="テキスト ボックス 77"/>
        <xdr:cNvSpPr txBox="1"/>
      </xdr:nvSpPr>
      <xdr:spPr>
        <a:xfrm>
          <a:off x="2527300" y="322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92253</xdr:rowOff>
    </xdr:from>
    <xdr:to>
      <xdr:col>4</xdr:col>
      <xdr:colOff>1117600</xdr:colOff>
      <xdr:row>35</xdr:row>
      <xdr:rowOff>101206</xdr:rowOff>
    </xdr:to>
    <xdr:cxnSp macro="">
      <xdr:nvCxnSpPr>
        <xdr:cNvPr id="112" name="直線コネクタ 111"/>
        <xdr:cNvCxnSpPr/>
      </xdr:nvCxnSpPr>
      <xdr:spPr bwMode="auto">
        <a:xfrm>
          <a:off x="5003800" y="6702603"/>
          <a:ext cx="647700" cy="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283963</xdr:rowOff>
    </xdr:from>
    <xdr:ext cx="762000" cy="259045"/>
    <xdr:sp macro="" textlink="">
      <xdr:nvSpPr>
        <xdr:cNvPr id="113" name="人口1人当たり決算額の推移平均値テキスト445"/>
        <xdr:cNvSpPr txBox="1"/>
      </xdr:nvSpPr>
      <xdr:spPr>
        <a:xfrm>
          <a:off x="5740400" y="689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10623</xdr:rowOff>
    </xdr:from>
    <xdr:to>
      <xdr:col>4</xdr:col>
      <xdr:colOff>469900</xdr:colOff>
      <xdr:row>35</xdr:row>
      <xdr:rowOff>92253</xdr:rowOff>
    </xdr:to>
    <xdr:cxnSp macro="">
      <xdr:nvCxnSpPr>
        <xdr:cNvPr id="115" name="直線コネクタ 114"/>
        <xdr:cNvCxnSpPr/>
      </xdr:nvCxnSpPr>
      <xdr:spPr bwMode="auto">
        <a:xfrm>
          <a:off x="4305300" y="6620973"/>
          <a:ext cx="698500" cy="8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287496</xdr:rowOff>
    </xdr:from>
    <xdr:to>
      <xdr:col>3</xdr:col>
      <xdr:colOff>904875</xdr:colOff>
      <xdr:row>35</xdr:row>
      <xdr:rowOff>10623</xdr:rowOff>
    </xdr:to>
    <xdr:cxnSp macro="">
      <xdr:nvCxnSpPr>
        <xdr:cNvPr id="118" name="直線コネクタ 117"/>
        <xdr:cNvCxnSpPr/>
      </xdr:nvCxnSpPr>
      <xdr:spPr bwMode="auto">
        <a:xfrm>
          <a:off x="3606800" y="6554946"/>
          <a:ext cx="698500" cy="66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287496</xdr:rowOff>
    </xdr:from>
    <xdr:to>
      <xdr:col>3</xdr:col>
      <xdr:colOff>206375</xdr:colOff>
      <xdr:row>35</xdr:row>
      <xdr:rowOff>17081</xdr:rowOff>
    </xdr:to>
    <xdr:cxnSp macro="">
      <xdr:nvCxnSpPr>
        <xdr:cNvPr id="121" name="直線コネクタ 120"/>
        <xdr:cNvCxnSpPr/>
      </xdr:nvCxnSpPr>
      <xdr:spPr bwMode="auto">
        <a:xfrm flipV="1">
          <a:off x="2908300" y="6554946"/>
          <a:ext cx="698500" cy="7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50406</xdr:rowOff>
    </xdr:from>
    <xdr:to>
      <xdr:col>5</xdr:col>
      <xdr:colOff>34925</xdr:colOff>
      <xdr:row>35</xdr:row>
      <xdr:rowOff>152006</xdr:rowOff>
    </xdr:to>
    <xdr:sp macro="" textlink="">
      <xdr:nvSpPr>
        <xdr:cNvPr id="131" name="円/楕円 130"/>
        <xdr:cNvSpPr/>
      </xdr:nvSpPr>
      <xdr:spPr bwMode="auto">
        <a:xfrm>
          <a:off x="5600700" y="666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238383</xdr:rowOff>
    </xdr:from>
    <xdr:ext cx="762000" cy="259045"/>
    <xdr:sp macro="" textlink="">
      <xdr:nvSpPr>
        <xdr:cNvPr id="132" name="人口1人当たり決算額の推移該当値テキスト445"/>
        <xdr:cNvSpPr txBox="1"/>
      </xdr:nvSpPr>
      <xdr:spPr>
        <a:xfrm>
          <a:off x="5740400" y="650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41453</xdr:rowOff>
    </xdr:from>
    <xdr:to>
      <xdr:col>4</xdr:col>
      <xdr:colOff>520700</xdr:colOff>
      <xdr:row>35</xdr:row>
      <xdr:rowOff>143053</xdr:rowOff>
    </xdr:to>
    <xdr:sp macro="" textlink="">
      <xdr:nvSpPr>
        <xdr:cNvPr id="133" name="円/楕円 132"/>
        <xdr:cNvSpPr/>
      </xdr:nvSpPr>
      <xdr:spPr bwMode="auto">
        <a:xfrm>
          <a:off x="4953000" y="665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153230</xdr:rowOff>
    </xdr:from>
    <xdr:ext cx="736600" cy="259045"/>
    <xdr:sp macro="" textlink="">
      <xdr:nvSpPr>
        <xdr:cNvPr id="134" name="テキスト ボックス 133"/>
        <xdr:cNvSpPr txBox="1"/>
      </xdr:nvSpPr>
      <xdr:spPr>
        <a:xfrm>
          <a:off x="4622800" y="642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302723</xdr:rowOff>
    </xdr:from>
    <xdr:to>
      <xdr:col>3</xdr:col>
      <xdr:colOff>955675</xdr:colOff>
      <xdr:row>35</xdr:row>
      <xdr:rowOff>61423</xdr:rowOff>
    </xdr:to>
    <xdr:sp macro="" textlink="">
      <xdr:nvSpPr>
        <xdr:cNvPr id="135" name="円/楕円 134"/>
        <xdr:cNvSpPr/>
      </xdr:nvSpPr>
      <xdr:spPr bwMode="auto">
        <a:xfrm>
          <a:off x="4254500" y="657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71600</xdr:rowOff>
    </xdr:from>
    <xdr:ext cx="762000" cy="259045"/>
    <xdr:sp macro="" textlink="">
      <xdr:nvSpPr>
        <xdr:cNvPr id="136" name="テキスト ボックス 135"/>
        <xdr:cNvSpPr txBox="1"/>
      </xdr:nvSpPr>
      <xdr:spPr>
        <a:xfrm>
          <a:off x="3924300" y="633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236696</xdr:rowOff>
    </xdr:from>
    <xdr:to>
      <xdr:col>3</xdr:col>
      <xdr:colOff>257175</xdr:colOff>
      <xdr:row>34</xdr:row>
      <xdr:rowOff>338296</xdr:rowOff>
    </xdr:to>
    <xdr:sp macro="" textlink="">
      <xdr:nvSpPr>
        <xdr:cNvPr id="137" name="円/楕円 136"/>
        <xdr:cNvSpPr/>
      </xdr:nvSpPr>
      <xdr:spPr bwMode="auto">
        <a:xfrm>
          <a:off x="3556000" y="650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5573</xdr:rowOff>
    </xdr:from>
    <xdr:ext cx="762000" cy="259045"/>
    <xdr:sp macro="" textlink="">
      <xdr:nvSpPr>
        <xdr:cNvPr id="138" name="テキスト ボックス 137"/>
        <xdr:cNvSpPr txBox="1"/>
      </xdr:nvSpPr>
      <xdr:spPr>
        <a:xfrm>
          <a:off x="3225800" y="627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309181</xdr:rowOff>
    </xdr:from>
    <xdr:to>
      <xdr:col>2</xdr:col>
      <xdr:colOff>692150</xdr:colOff>
      <xdr:row>35</xdr:row>
      <xdr:rowOff>67881</xdr:rowOff>
    </xdr:to>
    <xdr:sp macro="" textlink="">
      <xdr:nvSpPr>
        <xdr:cNvPr id="139" name="円/楕円 138"/>
        <xdr:cNvSpPr/>
      </xdr:nvSpPr>
      <xdr:spPr bwMode="auto">
        <a:xfrm>
          <a:off x="2857500" y="657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78059</xdr:rowOff>
    </xdr:from>
    <xdr:ext cx="762000" cy="259045"/>
    <xdr:sp macro="" textlink="">
      <xdr:nvSpPr>
        <xdr:cNvPr id="140" name="テキスト ボックス 139"/>
        <xdr:cNvSpPr txBox="1"/>
      </xdr:nvSpPr>
      <xdr:spPr>
        <a:xfrm>
          <a:off x="2527300" y="63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16,021
15,879
179.76
9,050,703
8,643,988
302,851
5,210,245
8,708,333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57252</xdr:rowOff>
    </xdr:from>
    <xdr:to>
      <xdr:col>6</xdr:col>
      <xdr:colOff>511175</xdr:colOff>
      <xdr:row>37</xdr:row>
      <xdr:rowOff>104000</xdr:rowOff>
    </xdr:to>
    <xdr:cxnSp macro="">
      <xdr:nvCxnSpPr>
        <xdr:cNvPr id="61" name="直線コネクタ 60"/>
        <xdr:cNvCxnSpPr/>
      </xdr:nvCxnSpPr>
      <xdr:spPr>
        <a:xfrm flipV="1">
          <a:off x="3797300" y="6400902"/>
          <a:ext cx="8382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104000</xdr:rowOff>
    </xdr:from>
    <xdr:to>
      <xdr:col>5</xdr:col>
      <xdr:colOff>358775</xdr:colOff>
      <xdr:row>37</xdr:row>
      <xdr:rowOff>141281</xdr:rowOff>
    </xdr:to>
    <xdr:cxnSp macro="">
      <xdr:nvCxnSpPr>
        <xdr:cNvPr id="64" name="直線コネクタ 63"/>
        <xdr:cNvCxnSpPr/>
      </xdr:nvCxnSpPr>
      <xdr:spPr>
        <a:xfrm flipV="1">
          <a:off x="2908300" y="6447650"/>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74492</xdr:rowOff>
    </xdr:from>
    <xdr:to>
      <xdr:col>4</xdr:col>
      <xdr:colOff>155575</xdr:colOff>
      <xdr:row>37</xdr:row>
      <xdr:rowOff>141281</xdr:rowOff>
    </xdr:to>
    <xdr:cxnSp macro="">
      <xdr:nvCxnSpPr>
        <xdr:cNvPr id="67" name="直線コネクタ 66"/>
        <xdr:cNvCxnSpPr/>
      </xdr:nvCxnSpPr>
      <xdr:spPr>
        <a:xfrm>
          <a:off x="2019300" y="6418142"/>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67310</xdr:rowOff>
    </xdr:from>
    <xdr:to>
      <xdr:col>2</xdr:col>
      <xdr:colOff>638175</xdr:colOff>
      <xdr:row>37</xdr:row>
      <xdr:rowOff>74492</xdr:rowOff>
    </xdr:to>
    <xdr:cxnSp macro="">
      <xdr:nvCxnSpPr>
        <xdr:cNvPr id="70" name="直線コネクタ 69"/>
        <xdr:cNvCxnSpPr/>
      </xdr:nvCxnSpPr>
      <xdr:spPr>
        <a:xfrm>
          <a:off x="1130300" y="6410960"/>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6452</xdr:rowOff>
    </xdr:from>
    <xdr:to>
      <xdr:col>6</xdr:col>
      <xdr:colOff>561975</xdr:colOff>
      <xdr:row>37</xdr:row>
      <xdr:rowOff>108052</xdr:rowOff>
    </xdr:to>
    <xdr:sp macro="" textlink="">
      <xdr:nvSpPr>
        <xdr:cNvPr id="80" name="円/楕円 79"/>
        <xdr:cNvSpPr/>
      </xdr:nvSpPr>
      <xdr:spPr>
        <a:xfrm>
          <a:off x="4584700" y="63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156329</xdr:rowOff>
    </xdr:from>
    <xdr:ext cx="534377" cy="259045"/>
    <xdr:sp macro="" textlink="">
      <xdr:nvSpPr>
        <xdr:cNvPr id="81" name="人件費該当値テキスト"/>
        <xdr:cNvSpPr txBox="1"/>
      </xdr:nvSpPr>
      <xdr:spPr>
        <a:xfrm>
          <a:off x="4686300" y="63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53200</xdr:rowOff>
    </xdr:from>
    <xdr:to>
      <xdr:col>5</xdr:col>
      <xdr:colOff>409575</xdr:colOff>
      <xdr:row>37</xdr:row>
      <xdr:rowOff>154800</xdr:rowOff>
    </xdr:to>
    <xdr:sp macro="" textlink="">
      <xdr:nvSpPr>
        <xdr:cNvPr id="82" name="円/楕円 81"/>
        <xdr:cNvSpPr/>
      </xdr:nvSpPr>
      <xdr:spPr>
        <a:xfrm>
          <a:off x="3746500" y="63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145928</xdr:rowOff>
    </xdr:from>
    <xdr:ext cx="534377" cy="259045"/>
    <xdr:sp macro="" textlink="">
      <xdr:nvSpPr>
        <xdr:cNvPr id="83" name="テキスト ボックス 82"/>
        <xdr:cNvSpPr txBox="1"/>
      </xdr:nvSpPr>
      <xdr:spPr>
        <a:xfrm>
          <a:off x="3530111" y="64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90481</xdr:rowOff>
    </xdr:from>
    <xdr:to>
      <xdr:col>4</xdr:col>
      <xdr:colOff>206375</xdr:colOff>
      <xdr:row>38</xdr:row>
      <xdr:rowOff>20631</xdr:rowOff>
    </xdr:to>
    <xdr:sp macro="" textlink="">
      <xdr:nvSpPr>
        <xdr:cNvPr id="84" name="円/楕円 83"/>
        <xdr:cNvSpPr/>
      </xdr:nvSpPr>
      <xdr:spPr>
        <a:xfrm>
          <a:off x="2857500" y="64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11758</xdr:rowOff>
    </xdr:from>
    <xdr:ext cx="534377" cy="259045"/>
    <xdr:sp macro="" textlink="">
      <xdr:nvSpPr>
        <xdr:cNvPr id="85" name="テキスト ボックス 84"/>
        <xdr:cNvSpPr txBox="1"/>
      </xdr:nvSpPr>
      <xdr:spPr>
        <a:xfrm>
          <a:off x="2641111" y="65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23692</xdr:rowOff>
    </xdr:from>
    <xdr:to>
      <xdr:col>3</xdr:col>
      <xdr:colOff>3175</xdr:colOff>
      <xdr:row>37</xdr:row>
      <xdr:rowOff>125292</xdr:rowOff>
    </xdr:to>
    <xdr:sp macro="" textlink="">
      <xdr:nvSpPr>
        <xdr:cNvPr id="86" name="円/楕円 85"/>
        <xdr:cNvSpPr/>
      </xdr:nvSpPr>
      <xdr:spPr>
        <a:xfrm>
          <a:off x="1968500" y="63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116419</xdr:rowOff>
    </xdr:from>
    <xdr:ext cx="534377" cy="259045"/>
    <xdr:sp macro="" textlink="">
      <xdr:nvSpPr>
        <xdr:cNvPr id="87" name="テキスト ボックス 86"/>
        <xdr:cNvSpPr txBox="1"/>
      </xdr:nvSpPr>
      <xdr:spPr>
        <a:xfrm>
          <a:off x="1752111" y="64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16510</xdr:rowOff>
    </xdr:from>
    <xdr:to>
      <xdr:col>1</xdr:col>
      <xdr:colOff>485775</xdr:colOff>
      <xdr:row>37</xdr:row>
      <xdr:rowOff>118110</xdr:rowOff>
    </xdr:to>
    <xdr:sp macro="" textlink="">
      <xdr:nvSpPr>
        <xdr:cNvPr id="88" name="円/楕円 87"/>
        <xdr:cNvSpPr/>
      </xdr:nvSpPr>
      <xdr:spPr>
        <a:xfrm>
          <a:off x="107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109237</xdr:rowOff>
    </xdr:from>
    <xdr:ext cx="534377" cy="259045"/>
    <xdr:sp macro="" textlink="">
      <xdr:nvSpPr>
        <xdr:cNvPr id="89" name="テキスト ボックス 88"/>
        <xdr:cNvSpPr txBox="1"/>
      </xdr:nvSpPr>
      <xdr:spPr>
        <a:xfrm>
          <a:off x="863111" y="64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75904</xdr:rowOff>
    </xdr:from>
    <xdr:to>
      <xdr:col>6</xdr:col>
      <xdr:colOff>511175</xdr:colOff>
      <xdr:row>56</xdr:row>
      <xdr:rowOff>164471</xdr:rowOff>
    </xdr:to>
    <xdr:cxnSp macro="">
      <xdr:nvCxnSpPr>
        <xdr:cNvPr id="121" name="直線コネクタ 120"/>
        <xdr:cNvCxnSpPr/>
      </xdr:nvCxnSpPr>
      <xdr:spPr>
        <a:xfrm flipV="1">
          <a:off x="3797300" y="9677104"/>
          <a:ext cx="838200" cy="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109427</xdr:rowOff>
    </xdr:from>
    <xdr:to>
      <xdr:col>5</xdr:col>
      <xdr:colOff>358775</xdr:colOff>
      <xdr:row>56</xdr:row>
      <xdr:rowOff>164471</xdr:rowOff>
    </xdr:to>
    <xdr:cxnSp macro="">
      <xdr:nvCxnSpPr>
        <xdr:cNvPr id="124" name="直線コネクタ 123"/>
        <xdr:cNvCxnSpPr/>
      </xdr:nvCxnSpPr>
      <xdr:spPr>
        <a:xfrm>
          <a:off x="2908300" y="9710627"/>
          <a:ext cx="889000" cy="5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109427</xdr:rowOff>
    </xdr:from>
    <xdr:to>
      <xdr:col>4</xdr:col>
      <xdr:colOff>155575</xdr:colOff>
      <xdr:row>57</xdr:row>
      <xdr:rowOff>158429</xdr:rowOff>
    </xdr:to>
    <xdr:cxnSp macro="">
      <xdr:nvCxnSpPr>
        <xdr:cNvPr id="127" name="直線コネクタ 126"/>
        <xdr:cNvCxnSpPr/>
      </xdr:nvCxnSpPr>
      <xdr:spPr>
        <a:xfrm flipV="1">
          <a:off x="2019300" y="9710627"/>
          <a:ext cx="889000" cy="2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67952</xdr:rowOff>
    </xdr:from>
    <xdr:to>
      <xdr:col>2</xdr:col>
      <xdr:colOff>638175</xdr:colOff>
      <xdr:row>57</xdr:row>
      <xdr:rowOff>158429</xdr:rowOff>
    </xdr:to>
    <xdr:cxnSp macro="">
      <xdr:nvCxnSpPr>
        <xdr:cNvPr id="130" name="直線コネクタ 129"/>
        <xdr:cNvCxnSpPr/>
      </xdr:nvCxnSpPr>
      <xdr:spPr>
        <a:xfrm>
          <a:off x="1130300" y="9840602"/>
          <a:ext cx="8890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4" name="テキスト ボックス 133"/>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25104</xdr:rowOff>
    </xdr:from>
    <xdr:to>
      <xdr:col>6</xdr:col>
      <xdr:colOff>561975</xdr:colOff>
      <xdr:row>56</xdr:row>
      <xdr:rowOff>126704</xdr:rowOff>
    </xdr:to>
    <xdr:sp macro="" textlink="">
      <xdr:nvSpPr>
        <xdr:cNvPr id="140" name="円/楕円 139"/>
        <xdr:cNvSpPr/>
      </xdr:nvSpPr>
      <xdr:spPr>
        <a:xfrm>
          <a:off x="4584700" y="96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47981</xdr:rowOff>
    </xdr:from>
    <xdr:ext cx="534377" cy="259045"/>
    <xdr:sp macro="" textlink="">
      <xdr:nvSpPr>
        <xdr:cNvPr id="141" name="物件費該当値テキスト"/>
        <xdr:cNvSpPr txBox="1"/>
      </xdr:nvSpPr>
      <xdr:spPr>
        <a:xfrm>
          <a:off x="4686300" y="94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113671</xdr:rowOff>
    </xdr:from>
    <xdr:to>
      <xdr:col>5</xdr:col>
      <xdr:colOff>409575</xdr:colOff>
      <xdr:row>57</xdr:row>
      <xdr:rowOff>43821</xdr:rowOff>
    </xdr:to>
    <xdr:sp macro="" textlink="">
      <xdr:nvSpPr>
        <xdr:cNvPr id="142" name="円/楕円 141"/>
        <xdr:cNvSpPr/>
      </xdr:nvSpPr>
      <xdr:spPr>
        <a:xfrm>
          <a:off x="3746500" y="9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60348</xdr:rowOff>
    </xdr:from>
    <xdr:ext cx="534377" cy="259045"/>
    <xdr:sp macro="" textlink="">
      <xdr:nvSpPr>
        <xdr:cNvPr id="143" name="テキスト ボックス 142"/>
        <xdr:cNvSpPr txBox="1"/>
      </xdr:nvSpPr>
      <xdr:spPr>
        <a:xfrm>
          <a:off x="3530111" y="9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58627</xdr:rowOff>
    </xdr:from>
    <xdr:to>
      <xdr:col>4</xdr:col>
      <xdr:colOff>206375</xdr:colOff>
      <xdr:row>56</xdr:row>
      <xdr:rowOff>160227</xdr:rowOff>
    </xdr:to>
    <xdr:sp macro="" textlink="">
      <xdr:nvSpPr>
        <xdr:cNvPr id="144" name="円/楕円 143"/>
        <xdr:cNvSpPr/>
      </xdr:nvSpPr>
      <xdr:spPr>
        <a:xfrm>
          <a:off x="2857500" y="96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5304</xdr:rowOff>
    </xdr:from>
    <xdr:ext cx="534377" cy="259045"/>
    <xdr:sp macro="" textlink="">
      <xdr:nvSpPr>
        <xdr:cNvPr id="145" name="テキスト ボックス 144"/>
        <xdr:cNvSpPr txBox="1"/>
      </xdr:nvSpPr>
      <xdr:spPr>
        <a:xfrm>
          <a:off x="2641111" y="9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107629</xdr:rowOff>
    </xdr:from>
    <xdr:to>
      <xdr:col>3</xdr:col>
      <xdr:colOff>3175</xdr:colOff>
      <xdr:row>58</xdr:row>
      <xdr:rowOff>37779</xdr:rowOff>
    </xdr:to>
    <xdr:sp macro="" textlink="">
      <xdr:nvSpPr>
        <xdr:cNvPr id="146" name="円/楕円 145"/>
        <xdr:cNvSpPr/>
      </xdr:nvSpPr>
      <xdr:spPr>
        <a:xfrm>
          <a:off x="1968500" y="98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54306</xdr:rowOff>
    </xdr:from>
    <xdr:ext cx="534377" cy="259045"/>
    <xdr:sp macro="" textlink="">
      <xdr:nvSpPr>
        <xdr:cNvPr id="147" name="テキスト ボックス 146"/>
        <xdr:cNvSpPr txBox="1"/>
      </xdr:nvSpPr>
      <xdr:spPr>
        <a:xfrm>
          <a:off x="1752111" y="96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17152</xdr:rowOff>
    </xdr:from>
    <xdr:to>
      <xdr:col>1</xdr:col>
      <xdr:colOff>485775</xdr:colOff>
      <xdr:row>57</xdr:row>
      <xdr:rowOff>118752</xdr:rowOff>
    </xdr:to>
    <xdr:sp macro="" textlink="">
      <xdr:nvSpPr>
        <xdr:cNvPr id="148" name="円/楕円 147"/>
        <xdr:cNvSpPr/>
      </xdr:nvSpPr>
      <xdr:spPr>
        <a:xfrm>
          <a:off x="1079500" y="97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135279</xdr:rowOff>
    </xdr:from>
    <xdr:ext cx="534377" cy="259045"/>
    <xdr:sp macro="" textlink="">
      <xdr:nvSpPr>
        <xdr:cNvPr id="149" name="テキスト ボックス 148"/>
        <xdr:cNvSpPr txBox="1"/>
      </xdr:nvSpPr>
      <xdr:spPr>
        <a:xfrm>
          <a:off x="863111" y="95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133071</xdr:rowOff>
    </xdr:from>
    <xdr:to>
      <xdr:col>6</xdr:col>
      <xdr:colOff>511175</xdr:colOff>
      <xdr:row>78</xdr:row>
      <xdr:rowOff>4826</xdr:rowOff>
    </xdr:to>
    <xdr:cxnSp macro="">
      <xdr:nvCxnSpPr>
        <xdr:cNvPr id="176" name="直線コネクタ 175"/>
        <xdr:cNvCxnSpPr/>
      </xdr:nvCxnSpPr>
      <xdr:spPr>
        <a:xfrm>
          <a:off x="3797300" y="13334721"/>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133071</xdr:rowOff>
    </xdr:from>
    <xdr:to>
      <xdr:col>5</xdr:col>
      <xdr:colOff>358775</xdr:colOff>
      <xdr:row>78</xdr:row>
      <xdr:rowOff>12827</xdr:rowOff>
    </xdr:to>
    <xdr:cxnSp macro="">
      <xdr:nvCxnSpPr>
        <xdr:cNvPr id="179" name="直線コネクタ 178"/>
        <xdr:cNvCxnSpPr/>
      </xdr:nvCxnSpPr>
      <xdr:spPr>
        <a:xfrm flipV="1">
          <a:off x="2908300" y="1333472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124613</xdr:rowOff>
    </xdr:from>
    <xdr:to>
      <xdr:col>4</xdr:col>
      <xdr:colOff>155575</xdr:colOff>
      <xdr:row>78</xdr:row>
      <xdr:rowOff>12827</xdr:rowOff>
    </xdr:to>
    <xdr:cxnSp macro="">
      <xdr:nvCxnSpPr>
        <xdr:cNvPr id="182" name="直線コネクタ 181"/>
        <xdr:cNvCxnSpPr/>
      </xdr:nvCxnSpPr>
      <xdr:spPr>
        <a:xfrm>
          <a:off x="2019300" y="1332626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124613</xdr:rowOff>
    </xdr:from>
    <xdr:to>
      <xdr:col>2</xdr:col>
      <xdr:colOff>638175</xdr:colOff>
      <xdr:row>78</xdr:row>
      <xdr:rowOff>43779</xdr:rowOff>
    </xdr:to>
    <xdr:cxnSp macro="">
      <xdr:nvCxnSpPr>
        <xdr:cNvPr id="185" name="直線コネクタ 184"/>
        <xdr:cNvCxnSpPr/>
      </xdr:nvCxnSpPr>
      <xdr:spPr>
        <a:xfrm flipV="1">
          <a:off x="1130300" y="13326263"/>
          <a:ext cx="889000" cy="9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125476</xdr:rowOff>
    </xdr:from>
    <xdr:to>
      <xdr:col>6</xdr:col>
      <xdr:colOff>561975</xdr:colOff>
      <xdr:row>78</xdr:row>
      <xdr:rowOff>55626</xdr:rowOff>
    </xdr:to>
    <xdr:sp macro="" textlink="">
      <xdr:nvSpPr>
        <xdr:cNvPr id="195" name="円/楕円 194"/>
        <xdr:cNvSpPr/>
      </xdr:nvSpPr>
      <xdr:spPr>
        <a:xfrm>
          <a:off x="4584700" y="133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40403</xdr:rowOff>
    </xdr:from>
    <xdr:ext cx="469744" cy="259045"/>
    <xdr:sp macro="" textlink="">
      <xdr:nvSpPr>
        <xdr:cNvPr id="196" name="維持補修費該当値テキスト"/>
        <xdr:cNvSpPr txBox="1"/>
      </xdr:nvSpPr>
      <xdr:spPr>
        <a:xfrm>
          <a:off x="4686300" y="1324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82271</xdr:rowOff>
    </xdr:from>
    <xdr:to>
      <xdr:col>5</xdr:col>
      <xdr:colOff>409575</xdr:colOff>
      <xdr:row>78</xdr:row>
      <xdr:rowOff>12421</xdr:rowOff>
    </xdr:to>
    <xdr:sp macro="" textlink="">
      <xdr:nvSpPr>
        <xdr:cNvPr id="197" name="円/楕円 196"/>
        <xdr:cNvSpPr/>
      </xdr:nvSpPr>
      <xdr:spPr>
        <a:xfrm>
          <a:off x="3746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3548</xdr:rowOff>
    </xdr:from>
    <xdr:ext cx="469744" cy="259045"/>
    <xdr:sp macro="" textlink="">
      <xdr:nvSpPr>
        <xdr:cNvPr id="198" name="テキスト ボックス 197"/>
        <xdr:cNvSpPr txBox="1"/>
      </xdr:nvSpPr>
      <xdr:spPr>
        <a:xfrm>
          <a:off x="3562427"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133477</xdr:rowOff>
    </xdr:from>
    <xdr:to>
      <xdr:col>4</xdr:col>
      <xdr:colOff>206375</xdr:colOff>
      <xdr:row>78</xdr:row>
      <xdr:rowOff>63627</xdr:rowOff>
    </xdr:to>
    <xdr:sp macro="" textlink="">
      <xdr:nvSpPr>
        <xdr:cNvPr id="199" name="円/楕円 198"/>
        <xdr:cNvSpPr/>
      </xdr:nvSpPr>
      <xdr:spPr>
        <a:xfrm>
          <a:off x="2857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54754</xdr:rowOff>
    </xdr:from>
    <xdr:ext cx="469744" cy="259045"/>
    <xdr:sp macro="" textlink="">
      <xdr:nvSpPr>
        <xdr:cNvPr id="200" name="テキスト ボックス 199"/>
        <xdr:cNvSpPr txBox="1"/>
      </xdr:nvSpPr>
      <xdr:spPr>
        <a:xfrm>
          <a:off x="2673427"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73813</xdr:rowOff>
    </xdr:from>
    <xdr:to>
      <xdr:col>3</xdr:col>
      <xdr:colOff>3175</xdr:colOff>
      <xdr:row>78</xdr:row>
      <xdr:rowOff>3963</xdr:rowOff>
    </xdr:to>
    <xdr:sp macro="" textlink="">
      <xdr:nvSpPr>
        <xdr:cNvPr id="201" name="円/楕円 200"/>
        <xdr:cNvSpPr/>
      </xdr:nvSpPr>
      <xdr:spPr>
        <a:xfrm>
          <a:off x="1968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166540</xdr:rowOff>
    </xdr:from>
    <xdr:ext cx="469744" cy="259045"/>
    <xdr:sp macro="" textlink="">
      <xdr:nvSpPr>
        <xdr:cNvPr id="202" name="テキスト ボックス 201"/>
        <xdr:cNvSpPr txBox="1"/>
      </xdr:nvSpPr>
      <xdr:spPr>
        <a:xfrm>
          <a:off x="1784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164429</xdr:rowOff>
    </xdr:from>
    <xdr:to>
      <xdr:col>1</xdr:col>
      <xdr:colOff>485775</xdr:colOff>
      <xdr:row>78</xdr:row>
      <xdr:rowOff>94579</xdr:rowOff>
    </xdr:to>
    <xdr:sp macro="" textlink="">
      <xdr:nvSpPr>
        <xdr:cNvPr id="203" name="円/楕円 202"/>
        <xdr:cNvSpPr/>
      </xdr:nvSpPr>
      <xdr:spPr>
        <a:xfrm>
          <a:off x="1079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85706</xdr:rowOff>
    </xdr:from>
    <xdr:ext cx="469744" cy="259045"/>
    <xdr:sp macro="" textlink="">
      <xdr:nvSpPr>
        <xdr:cNvPr id="204" name="テキスト ボックス 203"/>
        <xdr:cNvSpPr txBox="1"/>
      </xdr:nvSpPr>
      <xdr:spPr>
        <a:xfrm>
          <a:off x="895427" y="134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5835</xdr:rowOff>
    </xdr:from>
    <xdr:to>
      <xdr:col>6</xdr:col>
      <xdr:colOff>511175</xdr:colOff>
      <xdr:row>96</xdr:row>
      <xdr:rowOff>23457</xdr:rowOff>
    </xdr:to>
    <xdr:cxnSp macro="">
      <xdr:nvCxnSpPr>
        <xdr:cNvPr id="234" name="直線コネクタ 233"/>
        <xdr:cNvCxnSpPr/>
      </xdr:nvCxnSpPr>
      <xdr:spPr>
        <a:xfrm flipV="1">
          <a:off x="3797300" y="16465035"/>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23457</xdr:rowOff>
    </xdr:from>
    <xdr:to>
      <xdr:col>5</xdr:col>
      <xdr:colOff>358775</xdr:colOff>
      <xdr:row>96</xdr:row>
      <xdr:rowOff>132328</xdr:rowOff>
    </xdr:to>
    <xdr:cxnSp macro="">
      <xdr:nvCxnSpPr>
        <xdr:cNvPr id="237" name="直線コネクタ 236"/>
        <xdr:cNvCxnSpPr/>
      </xdr:nvCxnSpPr>
      <xdr:spPr>
        <a:xfrm flipV="1">
          <a:off x="2908300" y="16482657"/>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132328</xdr:rowOff>
    </xdr:from>
    <xdr:to>
      <xdr:col>4</xdr:col>
      <xdr:colOff>155575</xdr:colOff>
      <xdr:row>97</xdr:row>
      <xdr:rowOff>29763</xdr:rowOff>
    </xdr:to>
    <xdr:cxnSp macro="">
      <xdr:nvCxnSpPr>
        <xdr:cNvPr id="240" name="直線コネクタ 239"/>
        <xdr:cNvCxnSpPr/>
      </xdr:nvCxnSpPr>
      <xdr:spPr>
        <a:xfrm flipV="1">
          <a:off x="2019300" y="16591528"/>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29763</xdr:rowOff>
    </xdr:from>
    <xdr:to>
      <xdr:col>2</xdr:col>
      <xdr:colOff>638175</xdr:colOff>
      <xdr:row>97</xdr:row>
      <xdr:rowOff>121450</xdr:rowOff>
    </xdr:to>
    <xdr:cxnSp macro="">
      <xdr:nvCxnSpPr>
        <xdr:cNvPr id="243" name="直線コネクタ 242"/>
        <xdr:cNvCxnSpPr/>
      </xdr:nvCxnSpPr>
      <xdr:spPr>
        <a:xfrm flipV="1">
          <a:off x="1130300" y="16660413"/>
          <a:ext cx="8890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126485</xdr:rowOff>
    </xdr:from>
    <xdr:to>
      <xdr:col>6</xdr:col>
      <xdr:colOff>561975</xdr:colOff>
      <xdr:row>96</xdr:row>
      <xdr:rowOff>56635</xdr:rowOff>
    </xdr:to>
    <xdr:sp macro="" textlink="">
      <xdr:nvSpPr>
        <xdr:cNvPr id="253" name="円/楕円 252"/>
        <xdr:cNvSpPr/>
      </xdr:nvSpPr>
      <xdr:spPr>
        <a:xfrm>
          <a:off x="4584700" y="164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104912</xdr:rowOff>
    </xdr:from>
    <xdr:ext cx="534377" cy="259045"/>
    <xdr:sp macro="" textlink="">
      <xdr:nvSpPr>
        <xdr:cNvPr id="254" name="扶助費該当値テキスト"/>
        <xdr:cNvSpPr txBox="1"/>
      </xdr:nvSpPr>
      <xdr:spPr>
        <a:xfrm>
          <a:off x="4686300" y="163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144107</xdr:rowOff>
    </xdr:from>
    <xdr:to>
      <xdr:col>5</xdr:col>
      <xdr:colOff>409575</xdr:colOff>
      <xdr:row>96</xdr:row>
      <xdr:rowOff>74257</xdr:rowOff>
    </xdr:to>
    <xdr:sp macro="" textlink="">
      <xdr:nvSpPr>
        <xdr:cNvPr id="255" name="円/楕円 254"/>
        <xdr:cNvSpPr/>
      </xdr:nvSpPr>
      <xdr:spPr>
        <a:xfrm>
          <a:off x="3746500" y="164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65384</xdr:rowOff>
    </xdr:from>
    <xdr:ext cx="534377" cy="259045"/>
    <xdr:sp macro="" textlink="">
      <xdr:nvSpPr>
        <xdr:cNvPr id="256" name="テキスト ボックス 255"/>
        <xdr:cNvSpPr txBox="1"/>
      </xdr:nvSpPr>
      <xdr:spPr>
        <a:xfrm>
          <a:off x="3530111" y="165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81528</xdr:rowOff>
    </xdr:from>
    <xdr:to>
      <xdr:col>4</xdr:col>
      <xdr:colOff>206375</xdr:colOff>
      <xdr:row>97</xdr:row>
      <xdr:rowOff>11678</xdr:rowOff>
    </xdr:to>
    <xdr:sp macro="" textlink="">
      <xdr:nvSpPr>
        <xdr:cNvPr id="257" name="円/楕円 256"/>
        <xdr:cNvSpPr/>
      </xdr:nvSpPr>
      <xdr:spPr>
        <a:xfrm>
          <a:off x="2857500" y="165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2805</xdr:rowOff>
    </xdr:from>
    <xdr:ext cx="534377" cy="259045"/>
    <xdr:sp macro="" textlink="">
      <xdr:nvSpPr>
        <xdr:cNvPr id="258" name="テキスト ボックス 257"/>
        <xdr:cNvSpPr txBox="1"/>
      </xdr:nvSpPr>
      <xdr:spPr>
        <a:xfrm>
          <a:off x="2641111" y="166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150413</xdr:rowOff>
    </xdr:from>
    <xdr:to>
      <xdr:col>3</xdr:col>
      <xdr:colOff>3175</xdr:colOff>
      <xdr:row>97</xdr:row>
      <xdr:rowOff>80563</xdr:rowOff>
    </xdr:to>
    <xdr:sp macro="" textlink="">
      <xdr:nvSpPr>
        <xdr:cNvPr id="259" name="円/楕円 258"/>
        <xdr:cNvSpPr/>
      </xdr:nvSpPr>
      <xdr:spPr>
        <a:xfrm>
          <a:off x="1968500" y="166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71690</xdr:rowOff>
    </xdr:from>
    <xdr:ext cx="534377" cy="259045"/>
    <xdr:sp macro="" textlink="">
      <xdr:nvSpPr>
        <xdr:cNvPr id="260" name="テキスト ボックス 259"/>
        <xdr:cNvSpPr txBox="1"/>
      </xdr:nvSpPr>
      <xdr:spPr>
        <a:xfrm>
          <a:off x="1752111" y="167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70650</xdr:rowOff>
    </xdr:from>
    <xdr:to>
      <xdr:col>1</xdr:col>
      <xdr:colOff>485775</xdr:colOff>
      <xdr:row>98</xdr:row>
      <xdr:rowOff>800</xdr:rowOff>
    </xdr:to>
    <xdr:sp macro="" textlink="">
      <xdr:nvSpPr>
        <xdr:cNvPr id="261" name="円/楕円 260"/>
        <xdr:cNvSpPr/>
      </xdr:nvSpPr>
      <xdr:spPr>
        <a:xfrm>
          <a:off x="1079500" y="167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163377</xdr:rowOff>
    </xdr:from>
    <xdr:ext cx="534377" cy="259045"/>
    <xdr:sp macro="" textlink="">
      <xdr:nvSpPr>
        <xdr:cNvPr id="262" name="テキスト ボックス 261"/>
        <xdr:cNvSpPr txBox="1"/>
      </xdr:nvSpPr>
      <xdr:spPr>
        <a:xfrm>
          <a:off x="863111" y="167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104953</xdr:rowOff>
    </xdr:from>
    <xdr:to>
      <xdr:col>15</xdr:col>
      <xdr:colOff>180340</xdr:colOff>
      <xdr:row>38</xdr:row>
      <xdr:rowOff>1253</xdr:rowOff>
    </xdr:to>
    <xdr:cxnSp macro="">
      <xdr:nvCxnSpPr>
        <xdr:cNvPr id="288" name="直線コネクタ 287"/>
        <xdr:cNvCxnSpPr/>
      </xdr:nvCxnSpPr>
      <xdr:spPr>
        <a:xfrm flipV="1">
          <a:off x="10475595" y="5248453"/>
          <a:ext cx="1270" cy="126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5080</xdr:rowOff>
    </xdr:from>
    <xdr:ext cx="534377" cy="259045"/>
    <xdr:sp macro="" textlink="">
      <xdr:nvSpPr>
        <xdr:cNvPr id="289" name="補助費等最小値テキスト"/>
        <xdr:cNvSpPr txBox="1"/>
      </xdr:nvSpPr>
      <xdr:spPr>
        <a:xfrm>
          <a:off x="10528300" y="65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38</xdr:row>
      <xdr:rowOff>1253</xdr:rowOff>
    </xdr:from>
    <xdr:to>
      <xdr:col>15</xdr:col>
      <xdr:colOff>269875</xdr:colOff>
      <xdr:row>38</xdr:row>
      <xdr:rowOff>1253</xdr:rowOff>
    </xdr:to>
    <xdr:cxnSp macro="">
      <xdr:nvCxnSpPr>
        <xdr:cNvPr id="290" name="直線コネクタ 289"/>
        <xdr:cNvCxnSpPr/>
      </xdr:nvCxnSpPr>
      <xdr:spPr>
        <a:xfrm>
          <a:off x="10388600" y="651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51630</xdr:rowOff>
    </xdr:from>
    <xdr:ext cx="599010" cy="259045"/>
    <xdr:sp macro="" textlink="">
      <xdr:nvSpPr>
        <xdr:cNvPr id="291" name="補助費等最大値テキスト"/>
        <xdr:cNvSpPr txBox="1"/>
      </xdr:nvSpPr>
      <xdr:spPr>
        <a:xfrm>
          <a:off x="10528300" y="502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30</xdr:row>
      <xdr:rowOff>104953</xdr:rowOff>
    </xdr:from>
    <xdr:to>
      <xdr:col>15</xdr:col>
      <xdr:colOff>269875</xdr:colOff>
      <xdr:row>30</xdr:row>
      <xdr:rowOff>104953</xdr:rowOff>
    </xdr:to>
    <xdr:cxnSp macro="">
      <xdr:nvCxnSpPr>
        <xdr:cNvPr id="292" name="直線コネクタ 291"/>
        <xdr:cNvCxnSpPr/>
      </xdr:nvCxnSpPr>
      <xdr:spPr>
        <a:xfrm>
          <a:off x="10388600" y="524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139452</xdr:rowOff>
    </xdr:from>
    <xdr:to>
      <xdr:col>15</xdr:col>
      <xdr:colOff>180975</xdr:colOff>
      <xdr:row>38</xdr:row>
      <xdr:rowOff>19143</xdr:rowOff>
    </xdr:to>
    <xdr:cxnSp macro="">
      <xdr:nvCxnSpPr>
        <xdr:cNvPr id="293" name="直線コネクタ 292"/>
        <xdr:cNvCxnSpPr/>
      </xdr:nvCxnSpPr>
      <xdr:spPr>
        <a:xfrm flipV="1">
          <a:off x="9639300" y="6483102"/>
          <a:ext cx="8382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3708</xdr:rowOff>
    </xdr:from>
    <xdr:ext cx="534377" cy="259045"/>
    <xdr:sp macro="" textlink="">
      <xdr:nvSpPr>
        <xdr:cNvPr id="294" name="補助費等平均値テキスト"/>
        <xdr:cNvSpPr txBox="1"/>
      </xdr:nvSpPr>
      <xdr:spPr>
        <a:xfrm>
          <a:off x="10528300" y="600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152281</xdr:rowOff>
    </xdr:from>
    <xdr:to>
      <xdr:col>15</xdr:col>
      <xdr:colOff>231775</xdr:colOff>
      <xdr:row>36</xdr:row>
      <xdr:rowOff>82431</xdr:rowOff>
    </xdr:to>
    <xdr:sp macro="" textlink="">
      <xdr:nvSpPr>
        <xdr:cNvPr id="295" name="フローチャート : 判断 294"/>
        <xdr:cNvSpPr/>
      </xdr:nvSpPr>
      <xdr:spPr>
        <a:xfrm>
          <a:off x="10426700" y="615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42571</xdr:rowOff>
    </xdr:from>
    <xdr:to>
      <xdr:col>14</xdr:col>
      <xdr:colOff>28575</xdr:colOff>
      <xdr:row>38</xdr:row>
      <xdr:rowOff>19143</xdr:rowOff>
    </xdr:to>
    <xdr:cxnSp macro="">
      <xdr:nvCxnSpPr>
        <xdr:cNvPr id="296" name="直線コネクタ 295"/>
        <xdr:cNvCxnSpPr/>
      </xdr:nvCxnSpPr>
      <xdr:spPr>
        <a:xfrm>
          <a:off x="8750300" y="6386221"/>
          <a:ext cx="889000" cy="1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39516</xdr:rowOff>
    </xdr:from>
    <xdr:to>
      <xdr:col>14</xdr:col>
      <xdr:colOff>79375</xdr:colOff>
      <xdr:row>36</xdr:row>
      <xdr:rowOff>141116</xdr:rowOff>
    </xdr:to>
    <xdr:sp macro="" textlink="">
      <xdr:nvSpPr>
        <xdr:cNvPr id="297" name="フローチャート : 判断 296"/>
        <xdr:cNvSpPr/>
      </xdr:nvSpPr>
      <xdr:spPr>
        <a:xfrm>
          <a:off x="9588500" y="621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157643</xdr:rowOff>
    </xdr:from>
    <xdr:ext cx="534377" cy="259045"/>
    <xdr:sp macro="" textlink="">
      <xdr:nvSpPr>
        <xdr:cNvPr id="298" name="テキスト ボックス 297"/>
        <xdr:cNvSpPr txBox="1"/>
      </xdr:nvSpPr>
      <xdr:spPr>
        <a:xfrm>
          <a:off x="9372111" y="598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42571</xdr:rowOff>
    </xdr:from>
    <xdr:to>
      <xdr:col>12</xdr:col>
      <xdr:colOff>511175</xdr:colOff>
      <xdr:row>37</xdr:row>
      <xdr:rowOff>51950</xdr:rowOff>
    </xdr:to>
    <xdr:cxnSp macro="">
      <xdr:nvCxnSpPr>
        <xdr:cNvPr id="299" name="直線コネクタ 298"/>
        <xdr:cNvCxnSpPr/>
      </xdr:nvCxnSpPr>
      <xdr:spPr>
        <a:xfrm flipV="1">
          <a:off x="7861300" y="6386221"/>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53558</xdr:rowOff>
    </xdr:from>
    <xdr:to>
      <xdr:col>12</xdr:col>
      <xdr:colOff>561975</xdr:colOff>
      <xdr:row>36</xdr:row>
      <xdr:rowOff>155158</xdr:rowOff>
    </xdr:to>
    <xdr:sp macro="" textlink="">
      <xdr:nvSpPr>
        <xdr:cNvPr id="300" name="フローチャート : 判断 299"/>
        <xdr:cNvSpPr/>
      </xdr:nvSpPr>
      <xdr:spPr>
        <a:xfrm>
          <a:off x="8699500" y="622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235</xdr:rowOff>
    </xdr:from>
    <xdr:ext cx="534377" cy="259045"/>
    <xdr:sp macro="" textlink="">
      <xdr:nvSpPr>
        <xdr:cNvPr id="301" name="テキスト ボックス 300"/>
        <xdr:cNvSpPr txBox="1"/>
      </xdr:nvSpPr>
      <xdr:spPr>
        <a:xfrm>
          <a:off x="8483111" y="60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51950</xdr:rowOff>
    </xdr:from>
    <xdr:to>
      <xdr:col>11</xdr:col>
      <xdr:colOff>307975</xdr:colOff>
      <xdr:row>38</xdr:row>
      <xdr:rowOff>36295</xdr:rowOff>
    </xdr:to>
    <xdr:cxnSp macro="">
      <xdr:nvCxnSpPr>
        <xdr:cNvPr id="302" name="直線コネクタ 301"/>
        <xdr:cNvCxnSpPr/>
      </xdr:nvCxnSpPr>
      <xdr:spPr>
        <a:xfrm flipV="1">
          <a:off x="6972300" y="6395600"/>
          <a:ext cx="889000" cy="15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63552</xdr:rowOff>
    </xdr:from>
    <xdr:to>
      <xdr:col>11</xdr:col>
      <xdr:colOff>358775</xdr:colOff>
      <xdr:row>36</xdr:row>
      <xdr:rowOff>165152</xdr:rowOff>
    </xdr:to>
    <xdr:sp macro="" textlink="">
      <xdr:nvSpPr>
        <xdr:cNvPr id="303" name="フローチャート : 判断 302"/>
        <xdr:cNvSpPr/>
      </xdr:nvSpPr>
      <xdr:spPr>
        <a:xfrm>
          <a:off x="7810500" y="62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10229</xdr:rowOff>
    </xdr:from>
    <xdr:ext cx="534377" cy="259045"/>
    <xdr:sp macro="" textlink="">
      <xdr:nvSpPr>
        <xdr:cNvPr id="304" name="テキスト ボックス 303"/>
        <xdr:cNvSpPr txBox="1"/>
      </xdr:nvSpPr>
      <xdr:spPr>
        <a:xfrm>
          <a:off x="7594111" y="60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52892</xdr:rowOff>
    </xdr:from>
    <xdr:to>
      <xdr:col>10</xdr:col>
      <xdr:colOff>155575</xdr:colOff>
      <xdr:row>36</xdr:row>
      <xdr:rowOff>154492</xdr:rowOff>
    </xdr:to>
    <xdr:sp macro="" textlink="">
      <xdr:nvSpPr>
        <xdr:cNvPr id="305" name="フローチャート : 判断 304"/>
        <xdr:cNvSpPr/>
      </xdr:nvSpPr>
      <xdr:spPr>
        <a:xfrm>
          <a:off x="6921500" y="62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171019</xdr:rowOff>
    </xdr:from>
    <xdr:ext cx="534377" cy="259045"/>
    <xdr:sp macro="" textlink="">
      <xdr:nvSpPr>
        <xdr:cNvPr id="306" name="テキスト ボックス 305"/>
        <xdr:cNvSpPr txBox="1"/>
      </xdr:nvSpPr>
      <xdr:spPr>
        <a:xfrm>
          <a:off x="6705111" y="60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88652</xdr:rowOff>
    </xdr:from>
    <xdr:to>
      <xdr:col>15</xdr:col>
      <xdr:colOff>231775</xdr:colOff>
      <xdr:row>38</xdr:row>
      <xdr:rowOff>18802</xdr:rowOff>
    </xdr:to>
    <xdr:sp macro="" textlink="">
      <xdr:nvSpPr>
        <xdr:cNvPr id="312" name="円/楕円 311"/>
        <xdr:cNvSpPr/>
      </xdr:nvSpPr>
      <xdr:spPr>
        <a:xfrm>
          <a:off x="10426700" y="64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3579</xdr:rowOff>
    </xdr:from>
    <xdr:ext cx="534377" cy="259045"/>
    <xdr:sp macro="" textlink="">
      <xdr:nvSpPr>
        <xdr:cNvPr id="313" name="補助費等該当値テキスト"/>
        <xdr:cNvSpPr txBox="1"/>
      </xdr:nvSpPr>
      <xdr:spPr>
        <a:xfrm>
          <a:off x="10528300" y="63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139793</xdr:rowOff>
    </xdr:from>
    <xdr:to>
      <xdr:col>14</xdr:col>
      <xdr:colOff>79375</xdr:colOff>
      <xdr:row>38</xdr:row>
      <xdr:rowOff>69943</xdr:rowOff>
    </xdr:to>
    <xdr:sp macro="" textlink="">
      <xdr:nvSpPr>
        <xdr:cNvPr id="314" name="円/楕円 313"/>
        <xdr:cNvSpPr/>
      </xdr:nvSpPr>
      <xdr:spPr>
        <a:xfrm>
          <a:off x="9588500" y="64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61070</xdr:rowOff>
    </xdr:from>
    <xdr:ext cx="534377" cy="259045"/>
    <xdr:sp macro="" textlink="">
      <xdr:nvSpPr>
        <xdr:cNvPr id="315" name="テキスト ボックス 314"/>
        <xdr:cNvSpPr txBox="1"/>
      </xdr:nvSpPr>
      <xdr:spPr>
        <a:xfrm>
          <a:off x="9372111" y="65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163221</xdr:rowOff>
    </xdr:from>
    <xdr:to>
      <xdr:col>12</xdr:col>
      <xdr:colOff>561975</xdr:colOff>
      <xdr:row>37</xdr:row>
      <xdr:rowOff>93371</xdr:rowOff>
    </xdr:to>
    <xdr:sp macro="" textlink="">
      <xdr:nvSpPr>
        <xdr:cNvPr id="316" name="円/楕円 315"/>
        <xdr:cNvSpPr/>
      </xdr:nvSpPr>
      <xdr:spPr>
        <a:xfrm>
          <a:off x="8699500" y="63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84498</xdr:rowOff>
    </xdr:from>
    <xdr:ext cx="534377" cy="259045"/>
    <xdr:sp macro="" textlink="">
      <xdr:nvSpPr>
        <xdr:cNvPr id="317" name="テキスト ボックス 316"/>
        <xdr:cNvSpPr txBox="1"/>
      </xdr:nvSpPr>
      <xdr:spPr>
        <a:xfrm>
          <a:off x="8483111" y="64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1150</xdr:rowOff>
    </xdr:from>
    <xdr:to>
      <xdr:col>11</xdr:col>
      <xdr:colOff>358775</xdr:colOff>
      <xdr:row>37</xdr:row>
      <xdr:rowOff>102750</xdr:rowOff>
    </xdr:to>
    <xdr:sp macro="" textlink="">
      <xdr:nvSpPr>
        <xdr:cNvPr id="318" name="円/楕円 317"/>
        <xdr:cNvSpPr/>
      </xdr:nvSpPr>
      <xdr:spPr>
        <a:xfrm>
          <a:off x="7810500" y="63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93877</xdr:rowOff>
    </xdr:from>
    <xdr:ext cx="534377" cy="259045"/>
    <xdr:sp macro="" textlink="">
      <xdr:nvSpPr>
        <xdr:cNvPr id="319" name="テキスト ボックス 318"/>
        <xdr:cNvSpPr txBox="1"/>
      </xdr:nvSpPr>
      <xdr:spPr>
        <a:xfrm>
          <a:off x="7594111" y="64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156944</xdr:rowOff>
    </xdr:from>
    <xdr:to>
      <xdr:col>10</xdr:col>
      <xdr:colOff>155575</xdr:colOff>
      <xdr:row>38</xdr:row>
      <xdr:rowOff>87094</xdr:rowOff>
    </xdr:to>
    <xdr:sp macro="" textlink="">
      <xdr:nvSpPr>
        <xdr:cNvPr id="320" name="円/楕円 319"/>
        <xdr:cNvSpPr/>
      </xdr:nvSpPr>
      <xdr:spPr>
        <a:xfrm>
          <a:off x="6921500" y="65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78222</xdr:rowOff>
    </xdr:from>
    <xdr:ext cx="534377" cy="259045"/>
    <xdr:sp macro="" textlink="">
      <xdr:nvSpPr>
        <xdr:cNvPr id="321" name="テキスト ボックス 320"/>
        <xdr:cNvSpPr txBox="1"/>
      </xdr:nvSpPr>
      <xdr:spPr>
        <a:xfrm>
          <a:off x="6705111" y="65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182,154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3" name="直線コネクタ 342"/>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4"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5" name="直線コネクタ 344"/>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6"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7" name="直線コネクタ 346"/>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143751</xdr:rowOff>
    </xdr:from>
    <xdr:to>
      <xdr:col>15</xdr:col>
      <xdr:colOff>180975</xdr:colOff>
      <xdr:row>57</xdr:row>
      <xdr:rowOff>47341</xdr:rowOff>
    </xdr:to>
    <xdr:cxnSp macro="">
      <xdr:nvCxnSpPr>
        <xdr:cNvPr id="348" name="直線コネクタ 347"/>
        <xdr:cNvCxnSpPr/>
      </xdr:nvCxnSpPr>
      <xdr:spPr>
        <a:xfrm>
          <a:off x="9639300" y="9744951"/>
          <a:ext cx="838200" cy="7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9"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0" name="フローチャート : 判断 349"/>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119793</xdr:rowOff>
    </xdr:from>
    <xdr:to>
      <xdr:col>14</xdr:col>
      <xdr:colOff>28575</xdr:colOff>
      <xdr:row>56</xdr:row>
      <xdr:rowOff>143751</xdr:rowOff>
    </xdr:to>
    <xdr:cxnSp macro="">
      <xdr:nvCxnSpPr>
        <xdr:cNvPr id="351" name="直線コネクタ 350"/>
        <xdr:cNvCxnSpPr/>
      </xdr:nvCxnSpPr>
      <xdr:spPr>
        <a:xfrm>
          <a:off x="8750300" y="9720993"/>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2" name="フローチャート : 判断 351"/>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3" name="テキスト ボックス 352"/>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119793</xdr:rowOff>
    </xdr:from>
    <xdr:to>
      <xdr:col>12</xdr:col>
      <xdr:colOff>511175</xdr:colOff>
      <xdr:row>57</xdr:row>
      <xdr:rowOff>74257</xdr:rowOff>
    </xdr:to>
    <xdr:cxnSp macro="">
      <xdr:nvCxnSpPr>
        <xdr:cNvPr id="354" name="直線コネクタ 353"/>
        <xdr:cNvCxnSpPr/>
      </xdr:nvCxnSpPr>
      <xdr:spPr>
        <a:xfrm flipV="1">
          <a:off x="7861300" y="9720993"/>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5" name="フローチャート : 判断 354"/>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6" name="テキスト ボックス 355"/>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74257</xdr:rowOff>
    </xdr:from>
    <xdr:to>
      <xdr:col>11</xdr:col>
      <xdr:colOff>307975</xdr:colOff>
      <xdr:row>58</xdr:row>
      <xdr:rowOff>23192</xdr:rowOff>
    </xdr:to>
    <xdr:cxnSp macro="">
      <xdr:nvCxnSpPr>
        <xdr:cNvPr id="357" name="直線コネクタ 356"/>
        <xdr:cNvCxnSpPr/>
      </xdr:nvCxnSpPr>
      <xdr:spPr>
        <a:xfrm flipV="1">
          <a:off x="6972300" y="9846907"/>
          <a:ext cx="889000" cy="1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8" name="フローチャート : 判断 357"/>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9" name="テキスト ボックス 358"/>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0" name="フローチャート : 判断 359"/>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1" name="テキスト ボックス 360"/>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167991</xdr:rowOff>
    </xdr:from>
    <xdr:to>
      <xdr:col>15</xdr:col>
      <xdr:colOff>231775</xdr:colOff>
      <xdr:row>57</xdr:row>
      <xdr:rowOff>98141</xdr:rowOff>
    </xdr:to>
    <xdr:sp macro="" textlink="">
      <xdr:nvSpPr>
        <xdr:cNvPr id="367" name="円/楕円 366"/>
        <xdr:cNvSpPr/>
      </xdr:nvSpPr>
      <xdr:spPr>
        <a:xfrm>
          <a:off x="10426700" y="97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146418</xdr:rowOff>
    </xdr:from>
    <xdr:ext cx="534377" cy="259045"/>
    <xdr:sp macro="" textlink="">
      <xdr:nvSpPr>
        <xdr:cNvPr id="368" name="普通建設事業費該当値テキスト"/>
        <xdr:cNvSpPr txBox="1"/>
      </xdr:nvSpPr>
      <xdr:spPr>
        <a:xfrm>
          <a:off x="10528300" y="9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92951</xdr:rowOff>
    </xdr:from>
    <xdr:to>
      <xdr:col>14</xdr:col>
      <xdr:colOff>79375</xdr:colOff>
      <xdr:row>57</xdr:row>
      <xdr:rowOff>23101</xdr:rowOff>
    </xdr:to>
    <xdr:sp macro="" textlink="">
      <xdr:nvSpPr>
        <xdr:cNvPr id="369" name="円/楕円 368"/>
        <xdr:cNvSpPr/>
      </xdr:nvSpPr>
      <xdr:spPr>
        <a:xfrm>
          <a:off x="9588500" y="96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14228</xdr:rowOff>
    </xdr:from>
    <xdr:ext cx="534377" cy="259045"/>
    <xdr:sp macro="" textlink="">
      <xdr:nvSpPr>
        <xdr:cNvPr id="370" name="テキスト ボックス 369"/>
        <xdr:cNvSpPr txBox="1"/>
      </xdr:nvSpPr>
      <xdr:spPr>
        <a:xfrm>
          <a:off x="9372111" y="97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68993</xdr:rowOff>
    </xdr:from>
    <xdr:to>
      <xdr:col>12</xdr:col>
      <xdr:colOff>561975</xdr:colOff>
      <xdr:row>56</xdr:row>
      <xdr:rowOff>170593</xdr:rowOff>
    </xdr:to>
    <xdr:sp macro="" textlink="">
      <xdr:nvSpPr>
        <xdr:cNvPr id="371" name="円/楕円 370"/>
        <xdr:cNvSpPr/>
      </xdr:nvSpPr>
      <xdr:spPr>
        <a:xfrm>
          <a:off x="8699500" y="96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161720</xdr:rowOff>
    </xdr:from>
    <xdr:ext cx="534377" cy="259045"/>
    <xdr:sp macro="" textlink="">
      <xdr:nvSpPr>
        <xdr:cNvPr id="372" name="テキスト ボックス 371"/>
        <xdr:cNvSpPr txBox="1"/>
      </xdr:nvSpPr>
      <xdr:spPr>
        <a:xfrm>
          <a:off x="8483111" y="97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23457</xdr:rowOff>
    </xdr:from>
    <xdr:to>
      <xdr:col>11</xdr:col>
      <xdr:colOff>358775</xdr:colOff>
      <xdr:row>57</xdr:row>
      <xdr:rowOff>125057</xdr:rowOff>
    </xdr:to>
    <xdr:sp macro="" textlink="">
      <xdr:nvSpPr>
        <xdr:cNvPr id="373" name="円/楕円 372"/>
        <xdr:cNvSpPr/>
      </xdr:nvSpPr>
      <xdr:spPr>
        <a:xfrm>
          <a:off x="7810500" y="9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116184</xdr:rowOff>
    </xdr:from>
    <xdr:ext cx="534377" cy="259045"/>
    <xdr:sp macro="" textlink="">
      <xdr:nvSpPr>
        <xdr:cNvPr id="374" name="テキスト ボックス 373"/>
        <xdr:cNvSpPr txBox="1"/>
      </xdr:nvSpPr>
      <xdr:spPr>
        <a:xfrm>
          <a:off x="7594111" y="9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143842</xdr:rowOff>
    </xdr:from>
    <xdr:to>
      <xdr:col>10</xdr:col>
      <xdr:colOff>155575</xdr:colOff>
      <xdr:row>58</xdr:row>
      <xdr:rowOff>73992</xdr:rowOff>
    </xdr:to>
    <xdr:sp macro="" textlink="">
      <xdr:nvSpPr>
        <xdr:cNvPr id="375" name="円/楕円 374"/>
        <xdr:cNvSpPr/>
      </xdr:nvSpPr>
      <xdr:spPr>
        <a:xfrm>
          <a:off x="6921500" y="9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65119</xdr:rowOff>
    </xdr:from>
    <xdr:ext cx="534377" cy="259045"/>
    <xdr:sp macro="" textlink="">
      <xdr:nvSpPr>
        <xdr:cNvPr id="376" name="テキスト ボックス 375"/>
        <xdr:cNvSpPr txBox="1"/>
      </xdr:nvSpPr>
      <xdr:spPr>
        <a:xfrm>
          <a:off x="6705111" y="100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0" name="直線コネクタ 399"/>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1"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2" name="直線コネクタ 401"/>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3"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4" name="直線コネクタ 403"/>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115912</xdr:rowOff>
    </xdr:from>
    <xdr:to>
      <xdr:col>15</xdr:col>
      <xdr:colOff>180975</xdr:colOff>
      <xdr:row>76</xdr:row>
      <xdr:rowOff>130251</xdr:rowOff>
    </xdr:to>
    <xdr:cxnSp macro="">
      <xdr:nvCxnSpPr>
        <xdr:cNvPr id="405" name="直線コネクタ 404"/>
        <xdr:cNvCxnSpPr/>
      </xdr:nvCxnSpPr>
      <xdr:spPr>
        <a:xfrm>
          <a:off x="9639300" y="13146112"/>
          <a:ext cx="8382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6"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7" name="フローチャート : 判断 406"/>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8" name="フローチャート : 判断 407"/>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9" name="テキスト ボックス 408"/>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79451</xdr:rowOff>
    </xdr:from>
    <xdr:to>
      <xdr:col>15</xdr:col>
      <xdr:colOff>231775</xdr:colOff>
      <xdr:row>77</xdr:row>
      <xdr:rowOff>9601</xdr:rowOff>
    </xdr:to>
    <xdr:sp macro="" textlink="">
      <xdr:nvSpPr>
        <xdr:cNvPr id="415" name="円/楕円 414"/>
        <xdr:cNvSpPr/>
      </xdr:nvSpPr>
      <xdr:spPr>
        <a:xfrm>
          <a:off x="10426700" y="131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57878</xdr:rowOff>
    </xdr:from>
    <xdr:ext cx="534377" cy="259045"/>
    <xdr:sp macro="" textlink="">
      <xdr:nvSpPr>
        <xdr:cNvPr id="416" name="普通建設事業費 （ うち新規整備　）該当値テキスト"/>
        <xdr:cNvSpPr txBox="1"/>
      </xdr:nvSpPr>
      <xdr:spPr>
        <a:xfrm>
          <a:off x="10528300" y="130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65112</xdr:rowOff>
    </xdr:from>
    <xdr:to>
      <xdr:col>14</xdr:col>
      <xdr:colOff>79375</xdr:colOff>
      <xdr:row>76</xdr:row>
      <xdr:rowOff>166712</xdr:rowOff>
    </xdr:to>
    <xdr:sp macro="" textlink="">
      <xdr:nvSpPr>
        <xdr:cNvPr id="417" name="円/楕円 416"/>
        <xdr:cNvSpPr/>
      </xdr:nvSpPr>
      <xdr:spPr>
        <a:xfrm>
          <a:off x="9588500" y="130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157839</xdr:rowOff>
    </xdr:from>
    <xdr:ext cx="534377" cy="259045"/>
    <xdr:sp macro="" textlink="">
      <xdr:nvSpPr>
        <xdr:cNvPr id="418" name="テキスト ボックス 417"/>
        <xdr:cNvSpPr txBox="1"/>
      </xdr:nvSpPr>
      <xdr:spPr>
        <a:xfrm>
          <a:off x="9372111" y="131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9" name="直線コネクタ 42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0" name="テキスト ボックス 42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3" name="直線コネクタ 43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4" name="テキスト ボックス 43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6" name="テキスト ボックス 43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8" name="直線コネクタ 437"/>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9"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0" name="直線コネクタ 439"/>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1"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2" name="直線コネクタ 441"/>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35116</xdr:rowOff>
    </xdr:from>
    <xdr:to>
      <xdr:col>15</xdr:col>
      <xdr:colOff>180975</xdr:colOff>
      <xdr:row>97</xdr:row>
      <xdr:rowOff>90443</xdr:rowOff>
    </xdr:to>
    <xdr:cxnSp macro="">
      <xdr:nvCxnSpPr>
        <xdr:cNvPr id="443" name="直線コネクタ 442"/>
        <xdr:cNvCxnSpPr/>
      </xdr:nvCxnSpPr>
      <xdr:spPr>
        <a:xfrm>
          <a:off x="9639300" y="16665766"/>
          <a:ext cx="838200" cy="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4"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5" name="フローチャート : 判断 444"/>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6" name="フローチャート : 判断 445"/>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7" name="テキスト ボックス 446"/>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39643</xdr:rowOff>
    </xdr:from>
    <xdr:to>
      <xdr:col>15</xdr:col>
      <xdr:colOff>231775</xdr:colOff>
      <xdr:row>97</xdr:row>
      <xdr:rowOff>141243</xdr:rowOff>
    </xdr:to>
    <xdr:sp macro="" textlink="">
      <xdr:nvSpPr>
        <xdr:cNvPr id="453" name="円/楕円 452"/>
        <xdr:cNvSpPr/>
      </xdr:nvSpPr>
      <xdr:spPr>
        <a:xfrm>
          <a:off x="10426700" y="166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126020</xdr:rowOff>
    </xdr:from>
    <xdr:ext cx="534377" cy="259045"/>
    <xdr:sp macro="" textlink="">
      <xdr:nvSpPr>
        <xdr:cNvPr id="454" name="普通建設事業費 （ うち更新整備　）該当値テキスト"/>
        <xdr:cNvSpPr txBox="1"/>
      </xdr:nvSpPr>
      <xdr:spPr>
        <a:xfrm>
          <a:off x="10528300" y="165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155766</xdr:rowOff>
    </xdr:from>
    <xdr:to>
      <xdr:col>14</xdr:col>
      <xdr:colOff>79375</xdr:colOff>
      <xdr:row>97</xdr:row>
      <xdr:rowOff>85916</xdr:rowOff>
    </xdr:to>
    <xdr:sp macro="" textlink="">
      <xdr:nvSpPr>
        <xdr:cNvPr id="455" name="円/楕円 454"/>
        <xdr:cNvSpPr/>
      </xdr:nvSpPr>
      <xdr:spPr>
        <a:xfrm>
          <a:off x="9588500" y="166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77043</xdr:rowOff>
    </xdr:from>
    <xdr:ext cx="534377" cy="259045"/>
    <xdr:sp macro="" textlink="">
      <xdr:nvSpPr>
        <xdr:cNvPr id="456" name="テキスト ボックス 455"/>
        <xdr:cNvSpPr txBox="1"/>
      </xdr:nvSpPr>
      <xdr:spPr>
        <a:xfrm>
          <a:off x="9372111" y="167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7" name="直線コネクタ 46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8" name="テキスト ボックス 46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9" name="直線コネクタ 46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0" name="テキスト ボックス 46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1" name="直線コネクタ 47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2" name="テキスト ボックス 47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3" name="直線コネクタ 47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4" name="テキスト ボックス 47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5" name="直線コネクタ 47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6" name="テキスト ボックス 47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8" name="テキスト ボックス 47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0" name="直線コネクタ 479"/>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2" name="直線コネクタ 48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3"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4" name="直線コネクタ 483"/>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5" name="直線コネクタ 48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6"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7" name="フローチャート : 判断 486"/>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140309</xdr:rowOff>
    </xdr:from>
    <xdr:to>
      <xdr:col>22</xdr:col>
      <xdr:colOff>365125</xdr:colOff>
      <xdr:row>39</xdr:row>
      <xdr:rowOff>44450</xdr:rowOff>
    </xdr:to>
    <xdr:cxnSp macro="">
      <xdr:nvCxnSpPr>
        <xdr:cNvPr id="488" name="直線コネクタ 487"/>
        <xdr:cNvCxnSpPr/>
      </xdr:nvCxnSpPr>
      <xdr:spPr>
        <a:xfrm>
          <a:off x="14592300" y="6655409"/>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9" name="フローチャート : 判断 488"/>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0" name="テキスト ボックス 489"/>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24676</xdr:rowOff>
    </xdr:from>
    <xdr:to>
      <xdr:col>21</xdr:col>
      <xdr:colOff>161925</xdr:colOff>
      <xdr:row>38</xdr:row>
      <xdr:rowOff>140309</xdr:rowOff>
    </xdr:to>
    <xdr:cxnSp macro="">
      <xdr:nvCxnSpPr>
        <xdr:cNvPr id="491" name="直線コネクタ 490"/>
        <xdr:cNvCxnSpPr/>
      </xdr:nvCxnSpPr>
      <xdr:spPr>
        <a:xfrm>
          <a:off x="13703300" y="6368326"/>
          <a:ext cx="889000" cy="2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2" name="フローチャート : 判断 491"/>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3" name="テキスト ボックス 492"/>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24676</xdr:rowOff>
    </xdr:from>
    <xdr:to>
      <xdr:col>19</xdr:col>
      <xdr:colOff>644525</xdr:colOff>
      <xdr:row>37</xdr:row>
      <xdr:rowOff>140691</xdr:rowOff>
    </xdr:to>
    <xdr:cxnSp macro="">
      <xdr:nvCxnSpPr>
        <xdr:cNvPr id="494" name="直線コネクタ 493"/>
        <xdr:cNvCxnSpPr/>
      </xdr:nvCxnSpPr>
      <xdr:spPr>
        <a:xfrm flipV="1">
          <a:off x="12814300" y="6368326"/>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5" name="フローチャート : 判断 494"/>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96893</xdr:rowOff>
    </xdr:from>
    <xdr:ext cx="469744" cy="259045"/>
    <xdr:sp macro="" textlink="">
      <xdr:nvSpPr>
        <xdr:cNvPr id="496" name="テキスト ボックス 495"/>
        <xdr:cNvSpPr txBox="1"/>
      </xdr:nvSpPr>
      <xdr:spPr>
        <a:xfrm>
          <a:off x="13468427" y="64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7" name="フローチャート : 判断 496"/>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8" name="テキスト ボックス 497"/>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4" name="円/楕円 50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6" name="円/楕円 50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7" name="テキスト ボックス 50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89509</xdr:rowOff>
    </xdr:from>
    <xdr:to>
      <xdr:col>21</xdr:col>
      <xdr:colOff>212725</xdr:colOff>
      <xdr:row>39</xdr:row>
      <xdr:rowOff>19659</xdr:rowOff>
    </xdr:to>
    <xdr:sp macro="" textlink="">
      <xdr:nvSpPr>
        <xdr:cNvPr id="508" name="円/楕円 507"/>
        <xdr:cNvSpPr/>
      </xdr:nvSpPr>
      <xdr:spPr>
        <a:xfrm>
          <a:off x="14541500" y="66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10786</xdr:rowOff>
    </xdr:from>
    <xdr:ext cx="469744" cy="259045"/>
    <xdr:sp macro="" textlink="">
      <xdr:nvSpPr>
        <xdr:cNvPr id="509" name="テキスト ボックス 508"/>
        <xdr:cNvSpPr txBox="1"/>
      </xdr:nvSpPr>
      <xdr:spPr>
        <a:xfrm>
          <a:off x="14357427" y="66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145326</xdr:rowOff>
    </xdr:from>
    <xdr:to>
      <xdr:col>20</xdr:col>
      <xdr:colOff>9525</xdr:colOff>
      <xdr:row>37</xdr:row>
      <xdr:rowOff>75476</xdr:rowOff>
    </xdr:to>
    <xdr:sp macro="" textlink="">
      <xdr:nvSpPr>
        <xdr:cNvPr id="510" name="円/楕円 509"/>
        <xdr:cNvSpPr/>
      </xdr:nvSpPr>
      <xdr:spPr>
        <a:xfrm>
          <a:off x="13652500" y="63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92003</xdr:rowOff>
    </xdr:from>
    <xdr:ext cx="469744" cy="259045"/>
    <xdr:sp macro="" textlink="">
      <xdr:nvSpPr>
        <xdr:cNvPr id="511" name="テキスト ボックス 510"/>
        <xdr:cNvSpPr txBox="1"/>
      </xdr:nvSpPr>
      <xdr:spPr>
        <a:xfrm>
          <a:off x="13468427" y="60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89891</xdr:rowOff>
    </xdr:from>
    <xdr:to>
      <xdr:col>18</xdr:col>
      <xdr:colOff>492125</xdr:colOff>
      <xdr:row>38</xdr:row>
      <xdr:rowOff>20041</xdr:rowOff>
    </xdr:to>
    <xdr:sp macro="" textlink="">
      <xdr:nvSpPr>
        <xdr:cNvPr id="512" name="円/楕円 511"/>
        <xdr:cNvSpPr/>
      </xdr:nvSpPr>
      <xdr:spPr>
        <a:xfrm>
          <a:off x="12763500" y="64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11168</xdr:rowOff>
    </xdr:from>
    <xdr:ext cx="469744" cy="259045"/>
    <xdr:sp macro="" textlink="">
      <xdr:nvSpPr>
        <xdr:cNvPr id="513" name="テキスト ボックス 512"/>
        <xdr:cNvSpPr txBox="1"/>
      </xdr:nvSpPr>
      <xdr:spPr>
        <a:xfrm>
          <a:off x="12579427" y="65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3" name="テキスト ボックス 57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4" name="直線コネクタ 57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5" name="テキスト ボックス 57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6" name="直線コネクタ 57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7" name="テキスト ボックス 57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9" name="テキスト ボックス 57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0" name="直線コネクタ 57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1" name="テキスト ボックス 58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2" name="直線コネクタ 58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3" name="テキスト ボックス 58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7" name="直線コネクタ 586"/>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8"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9" name="直線コネクタ 588"/>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0"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1" name="直線コネクタ 590"/>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8852</xdr:rowOff>
    </xdr:from>
    <xdr:to>
      <xdr:col>23</xdr:col>
      <xdr:colOff>517525</xdr:colOff>
      <xdr:row>76</xdr:row>
      <xdr:rowOff>2260</xdr:rowOff>
    </xdr:to>
    <xdr:cxnSp macro="">
      <xdr:nvCxnSpPr>
        <xdr:cNvPr id="592" name="直線コネクタ 591"/>
        <xdr:cNvCxnSpPr/>
      </xdr:nvCxnSpPr>
      <xdr:spPr>
        <a:xfrm>
          <a:off x="15481300" y="12867602"/>
          <a:ext cx="8382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3"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4" name="フローチャート : 判断 593"/>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113970</xdr:rowOff>
    </xdr:from>
    <xdr:to>
      <xdr:col>22</xdr:col>
      <xdr:colOff>365125</xdr:colOff>
      <xdr:row>75</xdr:row>
      <xdr:rowOff>8852</xdr:rowOff>
    </xdr:to>
    <xdr:cxnSp macro="">
      <xdr:nvCxnSpPr>
        <xdr:cNvPr id="595" name="直線コネクタ 594"/>
        <xdr:cNvCxnSpPr/>
      </xdr:nvCxnSpPr>
      <xdr:spPr>
        <a:xfrm>
          <a:off x="14592300" y="1280127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6" name="フローチャート : 判断 595"/>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7" name="テキスト ボックス 596"/>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64313</xdr:rowOff>
    </xdr:from>
    <xdr:to>
      <xdr:col>21</xdr:col>
      <xdr:colOff>161925</xdr:colOff>
      <xdr:row>74</xdr:row>
      <xdr:rowOff>113970</xdr:rowOff>
    </xdr:to>
    <xdr:cxnSp macro="">
      <xdr:nvCxnSpPr>
        <xdr:cNvPr id="598" name="直線コネクタ 597"/>
        <xdr:cNvCxnSpPr/>
      </xdr:nvCxnSpPr>
      <xdr:spPr>
        <a:xfrm>
          <a:off x="13703300" y="1275161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9" name="フローチャート : 判断 598"/>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600" name="テキスト ボックス 599"/>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64313</xdr:rowOff>
    </xdr:from>
    <xdr:to>
      <xdr:col>19</xdr:col>
      <xdr:colOff>644525</xdr:colOff>
      <xdr:row>74</xdr:row>
      <xdr:rowOff>96571</xdr:rowOff>
    </xdr:to>
    <xdr:cxnSp macro="">
      <xdr:nvCxnSpPr>
        <xdr:cNvPr id="601" name="直線コネクタ 600"/>
        <xdr:cNvCxnSpPr/>
      </xdr:nvCxnSpPr>
      <xdr:spPr>
        <a:xfrm flipV="1">
          <a:off x="12814300" y="12751613"/>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2" name="フローチャート : 判断 601"/>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3" name="テキスト ボックス 602"/>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4" name="フローチャート : 判断 603"/>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5" name="テキスト ボックス 604"/>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122910</xdr:rowOff>
    </xdr:from>
    <xdr:to>
      <xdr:col>23</xdr:col>
      <xdr:colOff>568325</xdr:colOff>
      <xdr:row>76</xdr:row>
      <xdr:rowOff>53060</xdr:rowOff>
    </xdr:to>
    <xdr:sp macro="" textlink="">
      <xdr:nvSpPr>
        <xdr:cNvPr id="611" name="円/楕円 610"/>
        <xdr:cNvSpPr/>
      </xdr:nvSpPr>
      <xdr:spPr>
        <a:xfrm>
          <a:off x="162687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101337</xdr:rowOff>
    </xdr:from>
    <xdr:ext cx="534377" cy="259045"/>
    <xdr:sp macro="" textlink="">
      <xdr:nvSpPr>
        <xdr:cNvPr id="612" name="公債費該当値テキスト"/>
        <xdr:cNvSpPr txBox="1"/>
      </xdr:nvSpPr>
      <xdr:spPr>
        <a:xfrm>
          <a:off x="16370300" y="129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129502</xdr:rowOff>
    </xdr:from>
    <xdr:to>
      <xdr:col>22</xdr:col>
      <xdr:colOff>415925</xdr:colOff>
      <xdr:row>75</xdr:row>
      <xdr:rowOff>59652</xdr:rowOff>
    </xdr:to>
    <xdr:sp macro="" textlink="">
      <xdr:nvSpPr>
        <xdr:cNvPr id="613" name="円/楕円 612"/>
        <xdr:cNvSpPr/>
      </xdr:nvSpPr>
      <xdr:spPr>
        <a:xfrm>
          <a:off x="15430500" y="128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76179</xdr:rowOff>
    </xdr:from>
    <xdr:ext cx="534377" cy="259045"/>
    <xdr:sp macro="" textlink="">
      <xdr:nvSpPr>
        <xdr:cNvPr id="614" name="テキスト ボックス 613"/>
        <xdr:cNvSpPr txBox="1"/>
      </xdr:nvSpPr>
      <xdr:spPr>
        <a:xfrm>
          <a:off x="15214111" y="125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63170</xdr:rowOff>
    </xdr:from>
    <xdr:to>
      <xdr:col>21</xdr:col>
      <xdr:colOff>212725</xdr:colOff>
      <xdr:row>74</xdr:row>
      <xdr:rowOff>164770</xdr:rowOff>
    </xdr:to>
    <xdr:sp macro="" textlink="">
      <xdr:nvSpPr>
        <xdr:cNvPr id="615" name="円/楕円 614"/>
        <xdr:cNvSpPr/>
      </xdr:nvSpPr>
      <xdr:spPr>
        <a:xfrm>
          <a:off x="14541500" y="127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9847</xdr:rowOff>
    </xdr:from>
    <xdr:ext cx="534377" cy="259045"/>
    <xdr:sp macro="" textlink="">
      <xdr:nvSpPr>
        <xdr:cNvPr id="616" name="テキスト ボックス 615"/>
        <xdr:cNvSpPr txBox="1"/>
      </xdr:nvSpPr>
      <xdr:spPr>
        <a:xfrm>
          <a:off x="14325111" y="125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13513</xdr:rowOff>
    </xdr:from>
    <xdr:to>
      <xdr:col>20</xdr:col>
      <xdr:colOff>9525</xdr:colOff>
      <xdr:row>74</xdr:row>
      <xdr:rowOff>115113</xdr:rowOff>
    </xdr:to>
    <xdr:sp macro="" textlink="">
      <xdr:nvSpPr>
        <xdr:cNvPr id="617" name="円/楕円 616"/>
        <xdr:cNvSpPr/>
      </xdr:nvSpPr>
      <xdr:spPr>
        <a:xfrm>
          <a:off x="13652500" y="127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131640</xdr:rowOff>
    </xdr:from>
    <xdr:ext cx="534377" cy="259045"/>
    <xdr:sp macro="" textlink="">
      <xdr:nvSpPr>
        <xdr:cNvPr id="618" name="テキスト ボックス 617"/>
        <xdr:cNvSpPr txBox="1"/>
      </xdr:nvSpPr>
      <xdr:spPr>
        <a:xfrm>
          <a:off x="13436111" y="124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45771</xdr:rowOff>
    </xdr:from>
    <xdr:to>
      <xdr:col>18</xdr:col>
      <xdr:colOff>492125</xdr:colOff>
      <xdr:row>74</xdr:row>
      <xdr:rowOff>147371</xdr:rowOff>
    </xdr:to>
    <xdr:sp macro="" textlink="">
      <xdr:nvSpPr>
        <xdr:cNvPr id="619" name="円/楕円 618"/>
        <xdr:cNvSpPr/>
      </xdr:nvSpPr>
      <xdr:spPr>
        <a:xfrm>
          <a:off x="12763500" y="127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163898</xdr:rowOff>
    </xdr:from>
    <xdr:ext cx="534377" cy="259045"/>
    <xdr:sp macro="" textlink="">
      <xdr:nvSpPr>
        <xdr:cNvPr id="620" name="テキスト ボックス 619"/>
        <xdr:cNvSpPr txBox="1"/>
      </xdr:nvSpPr>
      <xdr:spPr>
        <a:xfrm>
          <a:off x="12547111" y="125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1" name="直線コネクタ 63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2" name="テキスト ボックス 63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3" name="直線コネクタ 63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4" name="テキスト ボックス 63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5" name="直線コネクタ 63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6" name="テキスト ボックス 63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7" name="直線コネクタ 63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8" name="テキスト ボックス 63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9" name="直線コネクタ 63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0" name="テキスト ボックス 63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1" name="直線コネクタ 64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2" name="テキスト ボックス 64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4" name="テキスト ボックス 64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6" name="直線コネクタ 645"/>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7"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8" name="直線コネクタ 647"/>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9"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0" name="直線コネクタ 649"/>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81978</xdr:rowOff>
    </xdr:from>
    <xdr:to>
      <xdr:col>23</xdr:col>
      <xdr:colOff>517525</xdr:colOff>
      <xdr:row>94</xdr:row>
      <xdr:rowOff>168013</xdr:rowOff>
    </xdr:to>
    <xdr:cxnSp macro="">
      <xdr:nvCxnSpPr>
        <xdr:cNvPr id="651" name="直線コネクタ 650"/>
        <xdr:cNvCxnSpPr/>
      </xdr:nvCxnSpPr>
      <xdr:spPr>
        <a:xfrm flipV="1">
          <a:off x="15481300" y="16198278"/>
          <a:ext cx="838200" cy="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2"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3" name="フローチャート : 判断 652"/>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168013</xdr:rowOff>
    </xdr:from>
    <xdr:to>
      <xdr:col>22</xdr:col>
      <xdr:colOff>365125</xdr:colOff>
      <xdr:row>96</xdr:row>
      <xdr:rowOff>39083</xdr:rowOff>
    </xdr:to>
    <xdr:cxnSp macro="">
      <xdr:nvCxnSpPr>
        <xdr:cNvPr id="654" name="直線コネクタ 653"/>
        <xdr:cNvCxnSpPr/>
      </xdr:nvCxnSpPr>
      <xdr:spPr>
        <a:xfrm flipV="1">
          <a:off x="14592300" y="16284313"/>
          <a:ext cx="8890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5" name="フローチャート : 判断 654"/>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6" name="テキスト ボックス 655"/>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18918</xdr:rowOff>
    </xdr:from>
    <xdr:to>
      <xdr:col>21</xdr:col>
      <xdr:colOff>161925</xdr:colOff>
      <xdr:row>96</xdr:row>
      <xdr:rowOff>39083</xdr:rowOff>
    </xdr:to>
    <xdr:cxnSp macro="">
      <xdr:nvCxnSpPr>
        <xdr:cNvPr id="657" name="直線コネクタ 656"/>
        <xdr:cNvCxnSpPr/>
      </xdr:nvCxnSpPr>
      <xdr:spPr>
        <a:xfrm>
          <a:off x="13703300" y="16306668"/>
          <a:ext cx="889000" cy="19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8" name="フローチャート : 判断 657"/>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9" name="テキスト ボックス 658"/>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18918</xdr:rowOff>
    </xdr:from>
    <xdr:to>
      <xdr:col>19</xdr:col>
      <xdr:colOff>644525</xdr:colOff>
      <xdr:row>97</xdr:row>
      <xdr:rowOff>116644</xdr:rowOff>
    </xdr:to>
    <xdr:cxnSp macro="">
      <xdr:nvCxnSpPr>
        <xdr:cNvPr id="660" name="直線コネクタ 659"/>
        <xdr:cNvCxnSpPr/>
      </xdr:nvCxnSpPr>
      <xdr:spPr>
        <a:xfrm flipV="1">
          <a:off x="12814300" y="16306668"/>
          <a:ext cx="889000" cy="4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1" name="フローチャート : 判断 660"/>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2" name="テキスト ボックス 661"/>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3" name="フローチャート : 判断 662"/>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4" name="テキスト ボックス 663"/>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31178</xdr:rowOff>
    </xdr:from>
    <xdr:to>
      <xdr:col>23</xdr:col>
      <xdr:colOff>568325</xdr:colOff>
      <xdr:row>94</xdr:row>
      <xdr:rowOff>132778</xdr:rowOff>
    </xdr:to>
    <xdr:sp macro="" textlink="">
      <xdr:nvSpPr>
        <xdr:cNvPr id="670" name="円/楕円 669"/>
        <xdr:cNvSpPr/>
      </xdr:nvSpPr>
      <xdr:spPr>
        <a:xfrm>
          <a:off x="16268700" y="161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54055</xdr:rowOff>
    </xdr:from>
    <xdr:ext cx="534377" cy="259045"/>
    <xdr:sp macro="" textlink="">
      <xdr:nvSpPr>
        <xdr:cNvPr id="671" name="積立金該当値テキスト"/>
        <xdr:cNvSpPr txBox="1"/>
      </xdr:nvSpPr>
      <xdr:spPr>
        <a:xfrm>
          <a:off x="16370300" y="159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117213</xdr:rowOff>
    </xdr:from>
    <xdr:to>
      <xdr:col>22</xdr:col>
      <xdr:colOff>415925</xdr:colOff>
      <xdr:row>95</xdr:row>
      <xdr:rowOff>47363</xdr:rowOff>
    </xdr:to>
    <xdr:sp macro="" textlink="">
      <xdr:nvSpPr>
        <xdr:cNvPr id="672" name="円/楕円 671"/>
        <xdr:cNvSpPr/>
      </xdr:nvSpPr>
      <xdr:spPr>
        <a:xfrm>
          <a:off x="15430500" y="162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63890</xdr:rowOff>
    </xdr:from>
    <xdr:ext cx="534377" cy="259045"/>
    <xdr:sp macro="" textlink="">
      <xdr:nvSpPr>
        <xdr:cNvPr id="673" name="テキスト ボックス 672"/>
        <xdr:cNvSpPr txBox="1"/>
      </xdr:nvSpPr>
      <xdr:spPr>
        <a:xfrm>
          <a:off x="15214111" y="160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159733</xdr:rowOff>
    </xdr:from>
    <xdr:to>
      <xdr:col>21</xdr:col>
      <xdr:colOff>212725</xdr:colOff>
      <xdr:row>96</xdr:row>
      <xdr:rowOff>89883</xdr:rowOff>
    </xdr:to>
    <xdr:sp macro="" textlink="">
      <xdr:nvSpPr>
        <xdr:cNvPr id="674" name="円/楕円 673"/>
        <xdr:cNvSpPr/>
      </xdr:nvSpPr>
      <xdr:spPr>
        <a:xfrm>
          <a:off x="14541500" y="164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106410</xdr:rowOff>
    </xdr:from>
    <xdr:ext cx="534377" cy="259045"/>
    <xdr:sp macro="" textlink="">
      <xdr:nvSpPr>
        <xdr:cNvPr id="675" name="テキスト ボックス 674"/>
        <xdr:cNvSpPr txBox="1"/>
      </xdr:nvSpPr>
      <xdr:spPr>
        <a:xfrm>
          <a:off x="14325111" y="162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139568</xdr:rowOff>
    </xdr:from>
    <xdr:to>
      <xdr:col>20</xdr:col>
      <xdr:colOff>9525</xdr:colOff>
      <xdr:row>95</xdr:row>
      <xdr:rowOff>69718</xdr:rowOff>
    </xdr:to>
    <xdr:sp macro="" textlink="">
      <xdr:nvSpPr>
        <xdr:cNvPr id="676" name="円/楕円 675"/>
        <xdr:cNvSpPr/>
      </xdr:nvSpPr>
      <xdr:spPr>
        <a:xfrm>
          <a:off x="13652500" y="162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86245</xdr:rowOff>
    </xdr:from>
    <xdr:ext cx="534377" cy="259045"/>
    <xdr:sp macro="" textlink="">
      <xdr:nvSpPr>
        <xdr:cNvPr id="677" name="テキスト ボックス 676"/>
        <xdr:cNvSpPr txBox="1"/>
      </xdr:nvSpPr>
      <xdr:spPr>
        <a:xfrm>
          <a:off x="13436111" y="160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65844</xdr:rowOff>
    </xdr:from>
    <xdr:to>
      <xdr:col>18</xdr:col>
      <xdr:colOff>492125</xdr:colOff>
      <xdr:row>97</xdr:row>
      <xdr:rowOff>167444</xdr:rowOff>
    </xdr:to>
    <xdr:sp macro="" textlink="">
      <xdr:nvSpPr>
        <xdr:cNvPr id="678" name="円/楕円 677"/>
        <xdr:cNvSpPr/>
      </xdr:nvSpPr>
      <xdr:spPr>
        <a:xfrm>
          <a:off x="12763500" y="16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158571</xdr:rowOff>
    </xdr:from>
    <xdr:ext cx="534377" cy="259045"/>
    <xdr:sp macro="" textlink="">
      <xdr:nvSpPr>
        <xdr:cNvPr id="679" name="テキスト ボックス 678"/>
        <xdr:cNvSpPr txBox="1"/>
      </xdr:nvSpPr>
      <xdr:spPr>
        <a:xfrm>
          <a:off x="12547111" y="167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0" name="直線コネクタ 68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1" name="テキスト ボックス 69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2" name="直線コネクタ 69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3" name="テキスト ボックス 69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4" name="直線コネクタ 69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5" name="テキスト ボックス 69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6" name="直線コネクタ 69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7" name="テキスト ボックス 69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8" name="直線コネクタ 69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9" name="テキスト ボックス 69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3" name="直線コネクタ 702"/>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5" name="直線コネクタ 70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6"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7" name="直線コネクタ 706"/>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28702</xdr:rowOff>
    </xdr:from>
    <xdr:to>
      <xdr:col>32</xdr:col>
      <xdr:colOff>187325</xdr:colOff>
      <xdr:row>39</xdr:row>
      <xdr:rowOff>44450</xdr:rowOff>
    </xdr:to>
    <xdr:cxnSp macro="">
      <xdr:nvCxnSpPr>
        <xdr:cNvPr id="708" name="直線コネクタ 707"/>
        <xdr:cNvCxnSpPr/>
      </xdr:nvCxnSpPr>
      <xdr:spPr>
        <a:xfrm>
          <a:off x="21323300" y="6715252"/>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9"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0" name="フローチャート : 判断 709"/>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85090</xdr:rowOff>
    </xdr:from>
    <xdr:to>
      <xdr:col>31</xdr:col>
      <xdr:colOff>34925</xdr:colOff>
      <xdr:row>39</xdr:row>
      <xdr:rowOff>28702</xdr:rowOff>
    </xdr:to>
    <xdr:cxnSp macro="">
      <xdr:nvCxnSpPr>
        <xdr:cNvPr id="711" name="直線コネクタ 710"/>
        <xdr:cNvCxnSpPr/>
      </xdr:nvCxnSpPr>
      <xdr:spPr>
        <a:xfrm>
          <a:off x="20434300" y="6600190"/>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2" name="フローチャート : 判断 711"/>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3" name="テキスト ボックス 712"/>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85090</xdr:rowOff>
    </xdr:from>
    <xdr:to>
      <xdr:col>29</xdr:col>
      <xdr:colOff>517525</xdr:colOff>
      <xdr:row>38</xdr:row>
      <xdr:rowOff>149098</xdr:rowOff>
    </xdr:to>
    <xdr:cxnSp macro="">
      <xdr:nvCxnSpPr>
        <xdr:cNvPr id="714" name="直線コネクタ 713"/>
        <xdr:cNvCxnSpPr/>
      </xdr:nvCxnSpPr>
      <xdr:spPr>
        <a:xfrm flipV="1">
          <a:off x="19545300" y="660019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5" name="フローチャート : 判断 714"/>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6" name="テキスト ボックス 715"/>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81915</xdr:rowOff>
    </xdr:from>
    <xdr:to>
      <xdr:col>28</xdr:col>
      <xdr:colOff>314325</xdr:colOff>
      <xdr:row>38</xdr:row>
      <xdr:rowOff>149098</xdr:rowOff>
    </xdr:to>
    <xdr:cxnSp macro="">
      <xdr:nvCxnSpPr>
        <xdr:cNvPr id="717" name="直線コネクタ 716"/>
        <xdr:cNvCxnSpPr/>
      </xdr:nvCxnSpPr>
      <xdr:spPr>
        <a:xfrm>
          <a:off x="18656300" y="6597015"/>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8" name="フローチャート : 判断 717"/>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9" name="テキスト ボックス 718"/>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0" name="フローチャート : 判断 719"/>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1" name="テキスト ボックス 720"/>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7" name="円/楕円 72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149352</xdr:rowOff>
    </xdr:from>
    <xdr:to>
      <xdr:col>31</xdr:col>
      <xdr:colOff>85725</xdr:colOff>
      <xdr:row>39</xdr:row>
      <xdr:rowOff>79502</xdr:rowOff>
    </xdr:to>
    <xdr:sp macro="" textlink="">
      <xdr:nvSpPr>
        <xdr:cNvPr id="729" name="円/楕円 728"/>
        <xdr:cNvSpPr/>
      </xdr:nvSpPr>
      <xdr:spPr>
        <a:xfrm>
          <a:off x="212725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70629</xdr:rowOff>
    </xdr:from>
    <xdr:ext cx="378565" cy="259045"/>
    <xdr:sp macro="" textlink="">
      <xdr:nvSpPr>
        <xdr:cNvPr id="730" name="テキスト ボックス 729"/>
        <xdr:cNvSpPr txBox="1"/>
      </xdr:nvSpPr>
      <xdr:spPr>
        <a:xfrm>
          <a:off x="21134017" y="67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34290</xdr:rowOff>
    </xdr:from>
    <xdr:to>
      <xdr:col>29</xdr:col>
      <xdr:colOff>568325</xdr:colOff>
      <xdr:row>38</xdr:row>
      <xdr:rowOff>135890</xdr:rowOff>
    </xdr:to>
    <xdr:sp macro="" textlink="">
      <xdr:nvSpPr>
        <xdr:cNvPr id="731" name="円/楕円 730"/>
        <xdr:cNvSpPr/>
      </xdr:nvSpPr>
      <xdr:spPr>
        <a:xfrm>
          <a:off x="20383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127017</xdr:rowOff>
    </xdr:from>
    <xdr:ext cx="469744" cy="259045"/>
    <xdr:sp macro="" textlink="">
      <xdr:nvSpPr>
        <xdr:cNvPr id="732" name="テキスト ボックス 731"/>
        <xdr:cNvSpPr txBox="1"/>
      </xdr:nvSpPr>
      <xdr:spPr>
        <a:xfrm>
          <a:off x="20199427" y="6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98298</xdr:rowOff>
    </xdr:from>
    <xdr:to>
      <xdr:col>28</xdr:col>
      <xdr:colOff>365125</xdr:colOff>
      <xdr:row>39</xdr:row>
      <xdr:rowOff>28448</xdr:rowOff>
    </xdr:to>
    <xdr:sp macro="" textlink="">
      <xdr:nvSpPr>
        <xdr:cNvPr id="733" name="円/楕円 732"/>
        <xdr:cNvSpPr/>
      </xdr:nvSpPr>
      <xdr:spPr>
        <a:xfrm>
          <a:off x="19494500" y="66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19575</xdr:rowOff>
    </xdr:from>
    <xdr:ext cx="378565" cy="259045"/>
    <xdr:sp macro="" textlink="">
      <xdr:nvSpPr>
        <xdr:cNvPr id="734" name="テキスト ボックス 733"/>
        <xdr:cNvSpPr txBox="1"/>
      </xdr:nvSpPr>
      <xdr:spPr>
        <a:xfrm>
          <a:off x="19356017" y="670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31115</xdr:rowOff>
    </xdr:from>
    <xdr:to>
      <xdr:col>27</xdr:col>
      <xdr:colOff>161925</xdr:colOff>
      <xdr:row>38</xdr:row>
      <xdr:rowOff>132715</xdr:rowOff>
    </xdr:to>
    <xdr:sp macro="" textlink="">
      <xdr:nvSpPr>
        <xdr:cNvPr id="735" name="円/楕円 734"/>
        <xdr:cNvSpPr/>
      </xdr:nvSpPr>
      <xdr:spPr>
        <a:xfrm>
          <a:off x="18605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123842</xdr:rowOff>
    </xdr:from>
    <xdr:ext cx="469744" cy="259045"/>
    <xdr:sp macro="" textlink="">
      <xdr:nvSpPr>
        <xdr:cNvPr id="736" name="テキスト ボックス 735"/>
        <xdr:cNvSpPr txBox="1"/>
      </xdr:nvSpPr>
      <xdr:spPr>
        <a:xfrm>
          <a:off x="18421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8" name="直線コネクタ 757"/>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1"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2" name="直線コネクタ 761"/>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10358</xdr:rowOff>
    </xdr:from>
    <xdr:to>
      <xdr:col>32</xdr:col>
      <xdr:colOff>187325</xdr:colOff>
      <xdr:row>58</xdr:row>
      <xdr:rowOff>105456</xdr:rowOff>
    </xdr:to>
    <xdr:cxnSp macro="">
      <xdr:nvCxnSpPr>
        <xdr:cNvPr id="763" name="直線コネクタ 762"/>
        <xdr:cNvCxnSpPr/>
      </xdr:nvCxnSpPr>
      <xdr:spPr>
        <a:xfrm>
          <a:off x="21323300" y="8925758"/>
          <a:ext cx="838200" cy="11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4"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5" name="フローチャート : 判断 764"/>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10358</xdr:rowOff>
    </xdr:from>
    <xdr:to>
      <xdr:col>31</xdr:col>
      <xdr:colOff>34925</xdr:colOff>
      <xdr:row>53</xdr:row>
      <xdr:rowOff>18039</xdr:rowOff>
    </xdr:to>
    <xdr:cxnSp macro="">
      <xdr:nvCxnSpPr>
        <xdr:cNvPr id="766" name="直線コネクタ 765"/>
        <xdr:cNvCxnSpPr/>
      </xdr:nvCxnSpPr>
      <xdr:spPr>
        <a:xfrm flipV="1">
          <a:off x="20434300" y="8925758"/>
          <a:ext cx="889000" cy="17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7" name="フローチャート : 判断 766"/>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896</xdr:rowOff>
    </xdr:from>
    <xdr:ext cx="469744" cy="259045"/>
    <xdr:sp macro="" textlink="">
      <xdr:nvSpPr>
        <xdr:cNvPr id="768" name="テキスト ボックス 767"/>
        <xdr:cNvSpPr txBox="1"/>
      </xdr:nvSpPr>
      <xdr:spPr>
        <a:xfrm>
          <a:off x="21088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18039</xdr:rowOff>
    </xdr:from>
    <xdr:to>
      <xdr:col>29</xdr:col>
      <xdr:colOff>517525</xdr:colOff>
      <xdr:row>55</xdr:row>
      <xdr:rowOff>169098</xdr:rowOff>
    </xdr:to>
    <xdr:cxnSp macro="">
      <xdr:nvCxnSpPr>
        <xdr:cNvPr id="769" name="直線コネクタ 768"/>
        <xdr:cNvCxnSpPr/>
      </xdr:nvCxnSpPr>
      <xdr:spPr>
        <a:xfrm flipV="1">
          <a:off x="19545300" y="9104889"/>
          <a:ext cx="889000" cy="49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0" name="フローチャート : 判断 769"/>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165350</xdr:rowOff>
    </xdr:from>
    <xdr:ext cx="469744" cy="259045"/>
    <xdr:sp macro="" textlink="">
      <xdr:nvSpPr>
        <xdr:cNvPr id="771" name="テキスト ボックス 770"/>
        <xdr:cNvSpPr txBox="1"/>
      </xdr:nvSpPr>
      <xdr:spPr>
        <a:xfrm>
          <a:off x="20199427"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169098</xdr:rowOff>
    </xdr:from>
    <xdr:to>
      <xdr:col>28</xdr:col>
      <xdr:colOff>314325</xdr:colOff>
      <xdr:row>58</xdr:row>
      <xdr:rowOff>77475</xdr:rowOff>
    </xdr:to>
    <xdr:cxnSp macro="">
      <xdr:nvCxnSpPr>
        <xdr:cNvPr id="772" name="直線コネクタ 771"/>
        <xdr:cNvCxnSpPr/>
      </xdr:nvCxnSpPr>
      <xdr:spPr>
        <a:xfrm flipV="1">
          <a:off x="18656300" y="9598848"/>
          <a:ext cx="889000" cy="4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3" name="フローチャート : 判断 772"/>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110349</xdr:rowOff>
    </xdr:from>
    <xdr:ext cx="469744" cy="259045"/>
    <xdr:sp macro="" textlink="">
      <xdr:nvSpPr>
        <xdr:cNvPr id="774" name="テキスト ボックス 773"/>
        <xdr:cNvSpPr txBox="1"/>
      </xdr:nvSpPr>
      <xdr:spPr>
        <a:xfrm>
          <a:off x="19310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5" name="フローチャート : 判断 774"/>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6" name="テキスト ボックス 775"/>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54656</xdr:rowOff>
    </xdr:from>
    <xdr:to>
      <xdr:col>32</xdr:col>
      <xdr:colOff>238125</xdr:colOff>
      <xdr:row>58</xdr:row>
      <xdr:rowOff>156256</xdr:rowOff>
    </xdr:to>
    <xdr:sp macro="" textlink="">
      <xdr:nvSpPr>
        <xdr:cNvPr id="782" name="円/楕円 781"/>
        <xdr:cNvSpPr/>
      </xdr:nvSpPr>
      <xdr:spPr>
        <a:xfrm>
          <a:off x="22110700" y="99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141033</xdr:rowOff>
    </xdr:from>
    <xdr:ext cx="378565" cy="259045"/>
    <xdr:sp macro="" textlink="">
      <xdr:nvSpPr>
        <xdr:cNvPr id="783" name="貸付金該当値テキスト"/>
        <xdr:cNvSpPr txBox="1"/>
      </xdr:nvSpPr>
      <xdr:spPr>
        <a:xfrm>
          <a:off x="22212300" y="9913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131008</xdr:rowOff>
    </xdr:from>
    <xdr:to>
      <xdr:col>31</xdr:col>
      <xdr:colOff>85725</xdr:colOff>
      <xdr:row>52</xdr:row>
      <xdr:rowOff>61158</xdr:rowOff>
    </xdr:to>
    <xdr:sp macro="" textlink="">
      <xdr:nvSpPr>
        <xdr:cNvPr id="784" name="円/楕円 783"/>
        <xdr:cNvSpPr/>
      </xdr:nvSpPr>
      <xdr:spPr>
        <a:xfrm>
          <a:off x="21272500" y="88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77685</xdr:rowOff>
    </xdr:from>
    <xdr:ext cx="534377" cy="259045"/>
    <xdr:sp macro="" textlink="">
      <xdr:nvSpPr>
        <xdr:cNvPr id="785" name="テキスト ボックス 784"/>
        <xdr:cNvSpPr txBox="1"/>
      </xdr:nvSpPr>
      <xdr:spPr>
        <a:xfrm>
          <a:off x="21056111" y="86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25,329</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138689</xdr:rowOff>
    </xdr:from>
    <xdr:to>
      <xdr:col>29</xdr:col>
      <xdr:colOff>568325</xdr:colOff>
      <xdr:row>53</xdr:row>
      <xdr:rowOff>68839</xdr:rowOff>
    </xdr:to>
    <xdr:sp macro="" textlink="">
      <xdr:nvSpPr>
        <xdr:cNvPr id="786" name="円/楕円 785"/>
        <xdr:cNvSpPr/>
      </xdr:nvSpPr>
      <xdr:spPr>
        <a:xfrm>
          <a:off x="20383500" y="90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85366</xdr:rowOff>
    </xdr:from>
    <xdr:ext cx="534377" cy="259045"/>
    <xdr:sp macro="" textlink="">
      <xdr:nvSpPr>
        <xdr:cNvPr id="787" name="テキスト ボックス 786"/>
        <xdr:cNvSpPr txBox="1"/>
      </xdr:nvSpPr>
      <xdr:spPr>
        <a:xfrm>
          <a:off x="20167111" y="88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118298</xdr:rowOff>
    </xdr:from>
    <xdr:to>
      <xdr:col>28</xdr:col>
      <xdr:colOff>365125</xdr:colOff>
      <xdr:row>56</xdr:row>
      <xdr:rowOff>48448</xdr:rowOff>
    </xdr:to>
    <xdr:sp macro="" textlink="">
      <xdr:nvSpPr>
        <xdr:cNvPr id="788" name="円/楕円 787"/>
        <xdr:cNvSpPr/>
      </xdr:nvSpPr>
      <xdr:spPr>
        <a:xfrm>
          <a:off x="19494500" y="95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64975</xdr:rowOff>
    </xdr:from>
    <xdr:ext cx="534377" cy="259045"/>
    <xdr:sp macro="" textlink="">
      <xdr:nvSpPr>
        <xdr:cNvPr id="789" name="テキスト ボックス 788"/>
        <xdr:cNvSpPr txBox="1"/>
      </xdr:nvSpPr>
      <xdr:spPr>
        <a:xfrm>
          <a:off x="19278111" y="93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26675</xdr:rowOff>
    </xdr:from>
    <xdr:to>
      <xdr:col>27</xdr:col>
      <xdr:colOff>161925</xdr:colOff>
      <xdr:row>58</xdr:row>
      <xdr:rowOff>128275</xdr:rowOff>
    </xdr:to>
    <xdr:sp macro="" textlink="">
      <xdr:nvSpPr>
        <xdr:cNvPr id="790" name="円/楕円 789"/>
        <xdr:cNvSpPr/>
      </xdr:nvSpPr>
      <xdr:spPr>
        <a:xfrm>
          <a:off x="18605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119402</xdr:rowOff>
    </xdr:from>
    <xdr:ext cx="469744" cy="259045"/>
    <xdr:sp macro="" textlink="">
      <xdr:nvSpPr>
        <xdr:cNvPr id="791" name="テキスト ボックス 790"/>
        <xdr:cNvSpPr txBox="1"/>
      </xdr:nvSpPr>
      <xdr:spPr>
        <a:xfrm>
          <a:off x="18421427"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4" name="テキスト ボックス 80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6" name="テキスト ボックス 80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8" name="テキスト ボックス 80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0" name="テキスト ボックス 80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2" name="テキスト ボックス 81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4" name="テキスト ボックス 81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8" name="直線コネクタ 817"/>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9"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0" name="直線コネクタ 819"/>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1"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2" name="直線コネクタ 821"/>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29727</xdr:rowOff>
    </xdr:from>
    <xdr:to>
      <xdr:col>32</xdr:col>
      <xdr:colOff>187325</xdr:colOff>
      <xdr:row>77</xdr:row>
      <xdr:rowOff>59494</xdr:rowOff>
    </xdr:to>
    <xdr:cxnSp macro="">
      <xdr:nvCxnSpPr>
        <xdr:cNvPr id="823" name="直線コネクタ 822"/>
        <xdr:cNvCxnSpPr/>
      </xdr:nvCxnSpPr>
      <xdr:spPr>
        <a:xfrm flipV="1">
          <a:off x="21323300" y="13231377"/>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4"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5" name="フローチャート : 判断 824"/>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59494</xdr:rowOff>
    </xdr:from>
    <xdr:to>
      <xdr:col>31</xdr:col>
      <xdr:colOff>34925</xdr:colOff>
      <xdr:row>77</xdr:row>
      <xdr:rowOff>91156</xdr:rowOff>
    </xdr:to>
    <xdr:cxnSp macro="">
      <xdr:nvCxnSpPr>
        <xdr:cNvPr id="826" name="直線コネクタ 825"/>
        <xdr:cNvCxnSpPr/>
      </xdr:nvCxnSpPr>
      <xdr:spPr>
        <a:xfrm flipV="1">
          <a:off x="20434300" y="13261144"/>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7" name="フローチャート : 判断 826"/>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8" name="テキスト ボックス 827"/>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91156</xdr:rowOff>
    </xdr:from>
    <xdr:to>
      <xdr:col>29</xdr:col>
      <xdr:colOff>517525</xdr:colOff>
      <xdr:row>77</xdr:row>
      <xdr:rowOff>118996</xdr:rowOff>
    </xdr:to>
    <xdr:cxnSp macro="">
      <xdr:nvCxnSpPr>
        <xdr:cNvPr id="829" name="直線コネクタ 828"/>
        <xdr:cNvCxnSpPr/>
      </xdr:nvCxnSpPr>
      <xdr:spPr>
        <a:xfrm flipV="1">
          <a:off x="19545300" y="13292806"/>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0" name="フローチャート : 判断 829"/>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1" name="テキスト ボックス 830"/>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118996</xdr:rowOff>
    </xdr:from>
    <xdr:to>
      <xdr:col>28</xdr:col>
      <xdr:colOff>314325</xdr:colOff>
      <xdr:row>77</xdr:row>
      <xdr:rowOff>125968</xdr:rowOff>
    </xdr:to>
    <xdr:cxnSp macro="">
      <xdr:nvCxnSpPr>
        <xdr:cNvPr id="832" name="直線コネクタ 831"/>
        <xdr:cNvCxnSpPr/>
      </xdr:nvCxnSpPr>
      <xdr:spPr>
        <a:xfrm flipV="1">
          <a:off x="18656300" y="1332064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3" name="フローチャート : 判断 832"/>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4" name="テキスト ボックス 833"/>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5" name="フローチャート : 判断 834"/>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6" name="テキスト ボックス 835"/>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150377</xdr:rowOff>
    </xdr:from>
    <xdr:to>
      <xdr:col>32</xdr:col>
      <xdr:colOff>238125</xdr:colOff>
      <xdr:row>77</xdr:row>
      <xdr:rowOff>80527</xdr:rowOff>
    </xdr:to>
    <xdr:sp macro="" textlink="">
      <xdr:nvSpPr>
        <xdr:cNvPr id="842" name="円/楕円 841"/>
        <xdr:cNvSpPr/>
      </xdr:nvSpPr>
      <xdr:spPr>
        <a:xfrm>
          <a:off x="22110700" y="131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128804</xdr:rowOff>
    </xdr:from>
    <xdr:ext cx="534377" cy="259045"/>
    <xdr:sp macro="" textlink="">
      <xdr:nvSpPr>
        <xdr:cNvPr id="843" name="繰出金該当値テキスト"/>
        <xdr:cNvSpPr txBox="1"/>
      </xdr:nvSpPr>
      <xdr:spPr>
        <a:xfrm>
          <a:off x="22212300" y="1315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8694</xdr:rowOff>
    </xdr:from>
    <xdr:to>
      <xdr:col>31</xdr:col>
      <xdr:colOff>85725</xdr:colOff>
      <xdr:row>77</xdr:row>
      <xdr:rowOff>110294</xdr:rowOff>
    </xdr:to>
    <xdr:sp macro="" textlink="">
      <xdr:nvSpPr>
        <xdr:cNvPr id="844" name="円/楕円 843"/>
        <xdr:cNvSpPr/>
      </xdr:nvSpPr>
      <xdr:spPr>
        <a:xfrm>
          <a:off x="21272500" y="13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101421</xdr:rowOff>
    </xdr:from>
    <xdr:ext cx="534377" cy="259045"/>
    <xdr:sp macro="" textlink="">
      <xdr:nvSpPr>
        <xdr:cNvPr id="845" name="テキスト ボックス 844"/>
        <xdr:cNvSpPr txBox="1"/>
      </xdr:nvSpPr>
      <xdr:spPr>
        <a:xfrm>
          <a:off x="21056111" y="133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40356</xdr:rowOff>
    </xdr:from>
    <xdr:to>
      <xdr:col>29</xdr:col>
      <xdr:colOff>568325</xdr:colOff>
      <xdr:row>77</xdr:row>
      <xdr:rowOff>141956</xdr:rowOff>
    </xdr:to>
    <xdr:sp macro="" textlink="">
      <xdr:nvSpPr>
        <xdr:cNvPr id="846" name="円/楕円 845"/>
        <xdr:cNvSpPr/>
      </xdr:nvSpPr>
      <xdr:spPr>
        <a:xfrm>
          <a:off x="20383500" y="132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133083</xdr:rowOff>
    </xdr:from>
    <xdr:ext cx="534377" cy="259045"/>
    <xdr:sp macro="" textlink="">
      <xdr:nvSpPr>
        <xdr:cNvPr id="847" name="テキスト ボックス 846"/>
        <xdr:cNvSpPr txBox="1"/>
      </xdr:nvSpPr>
      <xdr:spPr>
        <a:xfrm>
          <a:off x="20167111" y="133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68196</xdr:rowOff>
    </xdr:from>
    <xdr:to>
      <xdr:col>28</xdr:col>
      <xdr:colOff>365125</xdr:colOff>
      <xdr:row>77</xdr:row>
      <xdr:rowOff>169796</xdr:rowOff>
    </xdr:to>
    <xdr:sp macro="" textlink="">
      <xdr:nvSpPr>
        <xdr:cNvPr id="848" name="円/楕円 847"/>
        <xdr:cNvSpPr/>
      </xdr:nvSpPr>
      <xdr:spPr>
        <a:xfrm>
          <a:off x="19494500" y="132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160923</xdr:rowOff>
    </xdr:from>
    <xdr:ext cx="534377" cy="259045"/>
    <xdr:sp macro="" textlink="">
      <xdr:nvSpPr>
        <xdr:cNvPr id="849" name="テキスト ボックス 848"/>
        <xdr:cNvSpPr txBox="1"/>
      </xdr:nvSpPr>
      <xdr:spPr>
        <a:xfrm>
          <a:off x="19278111" y="133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75168</xdr:rowOff>
    </xdr:from>
    <xdr:to>
      <xdr:col>27</xdr:col>
      <xdr:colOff>161925</xdr:colOff>
      <xdr:row>78</xdr:row>
      <xdr:rowOff>5318</xdr:rowOff>
    </xdr:to>
    <xdr:sp macro="" textlink="">
      <xdr:nvSpPr>
        <xdr:cNvPr id="850" name="円/楕円 849"/>
        <xdr:cNvSpPr/>
      </xdr:nvSpPr>
      <xdr:spPr>
        <a:xfrm>
          <a:off x="18605500" y="132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167895</xdr:rowOff>
    </xdr:from>
    <xdr:ext cx="534377" cy="259045"/>
    <xdr:sp macro="" textlink="">
      <xdr:nvSpPr>
        <xdr:cNvPr id="851" name="テキスト ボックス 850"/>
        <xdr:cNvSpPr txBox="1"/>
      </xdr:nvSpPr>
      <xdr:spPr>
        <a:xfrm>
          <a:off x="18389111" y="1336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539,541</a:t>
          </a:r>
          <a:r>
            <a:rPr kumimoji="1" lang="ja-JP" altLang="en-US" sz="1300">
              <a:latin typeface="ＭＳ Ｐゴシック"/>
            </a:rPr>
            <a:t>円となっている。義務的経費である人件費は、住民一人あたり</a:t>
          </a:r>
          <a:r>
            <a:rPr kumimoji="1" lang="en-US" altLang="ja-JP" sz="1300">
              <a:latin typeface="ＭＳ Ｐゴシック"/>
            </a:rPr>
            <a:t>77,328</a:t>
          </a:r>
          <a:r>
            <a:rPr kumimoji="1" lang="ja-JP" altLang="en-US" sz="1300">
              <a:latin typeface="ＭＳ Ｐゴシック"/>
            </a:rPr>
            <a:t>円となっており、継続して類似団体の平均を大きく下回っている。また、公債費は、住民一人あたり</a:t>
          </a:r>
          <a:r>
            <a:rPr kumimoji="1" lang="en-US" altLang="ja-JP" sz="1300">
              <a:latin typeface="ＭＳ Ｐゴシック"/>
            </a:rPr>
            <a:t>73,822</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年度をピークとして減少し、平成</a:t>
          </a:r>
          <a:r>
            <a:rPr kumimoji="1" lang="en-US" altLang="ja-JP" sz="1300">
              <a:latin typeface="ＭＳ Ｐゴシック"/>
            </a:rPr>
            <a:t>27</a:t>
          </a:r>
          <a:r>
            <a:rPr kumimoji="1" lang="ja-JP" altLang="en-US" sz="1300">
              <a:latin typeface="ＭＳ Ｐゴシック"/>
            </a:rPr>
            <a:t>年度において類似団体の平均を下回ったところである。これらは行財政改革として実施した職員数の抑制及び地方債の繰り上げ償還による成果である。一方、義務的経費のうち扶助費については、住民一人あたり</a:t>
          </a:r>
          <a:r>
            <a:rPr kumimoji="1" lang="en-US" altLang="ja-JP" sz="1300">
              <a:latin typeface="ＭＳ Ｐゴシック"/>
            </a:rPr>
            <a:t>69,027</a:t>
          </a:r>
          <a:r>
            <a:rPr kumimoji="1" lang="ja-JP" altLang="en-US" sz="1300">
              <a:latin typeface="ＭＳ Ｐゴシック"/>
            </a:rPr>
            <a:t>円となっており、継続して増加している。類似団体平均と同等の金額で推移していることから、保育所委託料の増など全国的な傾向によるものと考えられる。</a:t>
          </a:r>
        </a:p>
        <a:p>
          <a:r>
            <a:rPr kumimoji="1" lang="ja-JP" altLang="en-US" sz="1300">
              <a:latin typeface="ＭＳ Ｐゴシック"/>
            </a:rPr>
            <a:t>また、類似団体平均と比較して住民一人あたりコストが大きいものとして、物件費と積立金がある。物件費は、東日本大震災関連の放射能対策事業のほか、電算関連の委託料等の増が要因として考えられる。また、積立金は、町の財政運営の特徴である各種基金の積極的な活用に伴う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岩手県金ケ崎町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16,021
15,879
179.76
9,050,703
8,643,988
302,851
5,210,245
8,708,333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16.6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148844</xdr:rowOff>
    </xdr:from>
    <xdr:to>
      <xdr:col>6</xdr:col>
      <xdr:colOff>511175</xdr:colOff>
      <xdr:row>34</xdr:row>
      <xdr:rowOff>19685</xdr:rowOff>
    </xdr:to>
    <xdr:cxnSp macro="">
      <xdr:nvCxnSpPr>
        <xdr:cNvPr id="61" name="直線コネクタ 60"/>
        <xdr:cNvCxnSpPr/>
      </xdr:nvCxnSpPr>
      <xdr:spPr>
        <a:xfrm flipV="1">
          <a:off x="3797300" y="5806694"/>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129413</xdr:rowOff>
    </xdr:from>
    <xdr:to>
      <xdr:col>5</xdr:col>
      <xdr:colOff>358775</xdr:colOff>
      <xdr:row>34</xdr:row>
      <xdr:rowOff>19685</xdr:rowOff>
    </xdr:to>
    <xdr:cxnSp macro="">
      <xdr:nvCxnSpPr>
        <xdr:cNvPr id="64" name="直線コネクタ 63"/>
        <xdr:cNvCxnSpPr/>
      </xdr:nvCxnSpPr>
      <xdr:spPr>
        <a:xfrm>
          <a:off x="2908300" y="578726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116840</xdr:rowOff>
    </xdr:from>
    <xdr:to>
      <xdr:col>4</xdr:col>
      <xdr:colOff>155575</xdr:colOff>
      <xdr:row>33</xdr:row>
      <xdr:rowOff>129413</xdr:rowOff>
    </xdr:to>
    <xdr:cxnSp macro="">
      <xdr:nvCxnSpPr>
        <xdr:cNvPr id="67" name="直線コネクタ 66"/>
        <xdr:cNvCxnSpPr/>
      </xdr:nvCxnSpPr>
      <xdr:spPr>
        <a:xfrm>
          <a:off x="2019300" y="577469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29608</xdr:rowOff>
    </xdr:from>
    <xdr:ext cx="469744" cy="259045"/>
    <xdr:sp macro="" textlink="">
      <xdr:nvSpPr>
        <xdr:cNvPr id="69" name="テキスト ボックス 68"/>
        <xdr:cNvSpPr txBox="1"/>
      </xdr:nvSpPr>
      <xdr:spPr>
        <a:xfrm>
          <a:off x="2673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5969</xdr:rowOff>
    </xdr:from>
    <xdr:to>
      <xdr:col>2</xdr:col>
      <xdr:colOff>638175</xdr:colOff>
      <xdr:row>33</xdr:row>
      <xdr:rowOff>116840</xdr:rowOff>
    </xdr:to>
    <xdr:cxnSp macro="">
      <xdr:nvCxnSpPr>
        <xdr:cNvPr id="70" name="直線コネクタ 69"/>
        <xdr:cNvCxnSpPr/>
      </xdr:nvCxnSpPr>
      <xdr:spPr>
        <a:xfrm>
          <a:off x="1130300" y="5320919"/>
          <a:ext cx="889000" cy="4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112285</xdr:rowOff>
    </xdr:from>
    <xdr:ext cx="469744" cy="259045"/>
    <xdr:sp macro="" textlink="">
      <xdr:nvSpPr>
        <xdr:cNvPr id="72" name="テキスト ボックス 71"/>
        <xdr:cNvSpPr txBox="1"/>
      </xdr:nvSpPr>
      <xdr:spPr>
        <a:xfrm>
          <a:off x="1784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98044</xdr:rowOff>
    </xdr:from>
    <xdr:to>
      <xdr:col>6</xdr:col>
      <xdr:colOff>561975</xdr:colOff>
      <xdr:row>34</xdr:row>
      <xdr:rowOff>28194</xdr:rowOff>
    </xdr:to>
    <xdr:sp macro="" textlink="">
      <xdr:nvSpPr>
        <xdr:cNvPr id="80" name="円/楕円 79"/>
        <xdr:cNvSpPr/>
      </xdr:nvSpPr>
      <xdr:spPr>
        <a:xfrm>
          <a:off x="45847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120921</xdr:rowOff>
    </xdr:from>
    <xdr:ext cx="469744" cy="259045"/>
    <xdr:sp macro="" textlink="">
      <xdr:nvSpPr>
        <xdr:cNvPr id="81" name="議会費該当値テキスト"/>
        <xdr:cNvSpPr txBox="1"/>
      </xdr:nvSpPr>
      <xdr:spPr>
        <a:xfrm>
          <a:off x="4686300" y="560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140335</xdr:rowOff>
    </xdr:from>
    <xdr:to>
      <xdr:col>5</xdr:col>
      <xdr:colOff>409575</xdr:colOff>
      <xdr:row>34</xdr:row>
      <xdr:rowOff>70485</xdr:rowOff>
    </xdr:to>
    <xdr:sp macro="" textlink="">
      <xdr:nvSpPr>
        <xdr:cNvPr id="82" name="円/楕円 81"/>
        <xdr:cNvSpPr/>
      </xdr:nvSpPr>
      <xdr:spPr>
        <a:xfrm>
          <a:off x="374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87012</xdr:rowOff>
    </xdr:from>
    <xdr:ext cx="469744" cy="259045"/>
    <xdr:sp macro="" textlink="">
      <xdr:nvSpPr>
        <xdr:cNvPr id="83" name="テキスト ボックス 82"/>
        <xdr:cNvSpPr txBox="1"/>
      </xdr:nvSpPr>
      <xdr:spPr>
        <a:xfrm>
          <a:off x="3562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78613</xdr:rowOff>
    </xdr:from>
    <xdr:to>
      <xdr:col>4</xdr:col>
      <xdr:colOff>206375</xdr:colOff>
      <xdr:row>34</xdr:row>
      <xdr:rowOff>8763</xdr:rowOff>
    </xdr:to>
    <xdr:sp macro="" textlink="">
      <xdr:nvSpPr>
        <xdr:cNvPr id="84" name="円/楕円 83"/>
        <xdr:cNvSpPr/>
      </xdr:nvSpPr>
      <xdr:spPr>
        <a:xfrm>
          <a:off x="2857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25290</xdr:rowOff>
    </xdr:from>
    <xdr:ext cx="469744" cy="259045"/>
    <xdr:sp macro="" textlink="">
      <xdr:nvSpPr>
        <xdr:cNvPr id="85" name="テキスト ボックス 84"/>
        <xdr:cNvSpPr txBox="1"/>
      </xdr:nvSpPr>
      <xdr:spPr>
        <a:xfrm>
          <a:off x="2673427"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66040</xdr:rowOff>
    </xdr:from>
    <xdr:to>
      <xdr:col>3</xdr:col>
      <xdr:colOff>3175</xdr:colOff>
      <xdr:row>33</xdr:row>
      <xdr:rowOff>167640</xdr:rowOff>
    </xdr:to>
    <xdr:sp macro="" textlink="">
      <xdr:nvSpPr>
        <xdr:cNvPr id="86" name="円/楕円 85"/>
        <xdr:cNvSpPr/>
      </xdr:nvSpPr>
      <xdr:spPr>
        <a:xfrm>
          <a:off x="196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12717</xdr:rowOff>
    </xdr:from>
    <xdr:ext cx="469744" cy="259045"/>
    <xdr:sp macro="" textlink="">
      <xdr:nvSpPr>
        <xdr:cNvPr id="87" name="テキスト ボックス 86"/>
        <xdr:cNvSpPr txBox="1"/>
      </xdr:nvSpPr>
      <xdr:spPr>
        <a:xfrm>
          <a:off x="1784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126619</xdr:rowOff>
    </xdr:from>
    <xdr:to>
      <xdr:col>1</xdr:col>
      <xdr:colOff>485775</xdr:colOff>
      <xdr:row>31</xdr:row>
      <xdr:rowOff>56769</xdr:rowOff>
    </xdr:to>
    <xdr:sp macro="" textlink="">
      <xdr:nvSpPr>
        <xdr:cNvPr id="88" name="円/楕円 87"/>
        <xdr:cNvSpPr/>
      </xdr:nvSpPr>
      <xdr:spPr>
        <a:xfrm>
          <a:off x="1079500" y="52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73296</xdr:rowOff>
    </xdr:from>
    <xdr:ext cx="469744" cy="259045"/>
    <xdr:sp macro="" textlink="">
      <xdr:nvSpPr>
        <xdr:cNvPr id="89" name="テキスト ボックス 88"/>
        <xdr:cNvSpPr txBox="1"/>
      </xdr:nvSpPr>
      <xdr:spPr>
        <a:xfrm>
          <a:off x="895427"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61018</xdr:rowOff>
    </xdr:from>
    <xdr:to>
      <xdr:col>6</xdr:col>
      <xdr:colOff>511175</xdr:colOff>
      <xdr:row>57</xdr:row>
      <xdr:rowOff>84292</xdr:rowOff>
    </xdr:to>
    <xdr:cxnSp macro="">
      <xdr:nvCxnSpPr>
        <xdr:cNvPr id="121" name="直線コネクタ 120"/>
        <xdr:cNvCxnSpPr/>
      </xdr:nvCxnSpPr>
      <xdr:spPr>
        <a:xfrm flipV="1">
          <a:off x="3797300" y="9662218"/>
          <a:ext cx="838200" cy="19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66222</xdr:rowOff>
    </xdr:from>
    <xdr:to>
      <xdr:col>5</xdr:col>
      <xdr:colOff>358775</xdr:colOff>
      <xdr:row>57</xdr:row>
      <xdr:rowOff>84292</xdr:rowOff>
    </xdr:to>
    <xdr:cxnSp macro="">
      <xdr:nvCxnSpPr>
        <xdr:cNvPr id="124" name="直線コネクタ 123"/>
        <xdr:cNvCxnSpPr/>
      </xdr:nvCxnSpPr>
      <xdr:spPr>
        <a:xfrm>
          <a:off x="2908300" y="9838872"/>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66222</xdr:rowOff>
    </xdr:from>
    <xdr:to>
      <xdr:col>4</xdr:col>
      <xdr:colOff>155575</xdr:colOff>
      <xdr:row>57</xdr:row>
      <xdr:rowOff>82735</xdr:rowOff>
    </xdr:to>
    <xdr:cxnSp macro="">
      <xdr:nvCxnSpPr>
        <xdr:cNvPr id="127" name="直線コネクタ 126"/>
        <xdr:cNvCxnSpPr/>
      </xdr:nvCxnSpPr>
      <xdr:spPr>
        <a:xfrm flipV="1">
          <a:off x="2019300" y="983887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82735</xdr:rowOff>
    </xdr:from>
    <xdr:to>
      <xdr:col>2</xdr:col>
      <xdr:colOff>638175</xdr:colOff>
      <xdr:row>58</xdr:row>
      <xdr:rowOff>144315</xdr:rowOff>
    </xdr:to>
    <xdr:cxnSp macro="">
      <xdr:nvCxnSpPr>
        <xdr:cNvPr id="130" name="直線コネクタ 129"/>
        <xdr:cNvCxnSpPr/>
      </xdr:nvCxnSpPr>
      <xdr:spPr>
        <a:xfrm flipV="1">
          <a:off x="1130300" y="9855385"/>
          <a:ext cx="889000" cy="23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10218</xdr:rowOff>
    </xdr:from>
    <xdr:to>
      <xdr:col>6</xdr:col>
      <xdr:colOff>561975</xdr:colOff>
      <xdr:row>56</xdr:row>
      <xdr:rowOff>111818</xdr:rowOff>
    </xdr:to>
    <xdr:sp macro="" textlink="">
      <xdr:nvSpPr>
        <xdr:cNvPr id="140" name="円/楕円 139"/>
        <xdr:cNvSpPr/>
      </xdr:nvSpPr>
      <xdr:spPr>
        <a:xfrm>
          <a:off x="4584700" y="96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33095</xdr:rowOff>
    </xdr:from>
    <xdr:ext cx="599010" cy="259045"/>
    <xdr:sp macro="" textlink="">
      <xdr:nvSpPr>
        <xdr:cNvPr id="141" name="総務費該当値テキスト"/>
        <xdr:cNvSpPr txBox="1"/>
      </xdr:nvSpPr>
      <xdr:spPr>
        <a:xfrm>
          <a:off x="4686300" y="946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33492</xdr:rowOff>
    </xdr:from>
    <xdr:to>
      <xdr:col>5</xdr:col>
      <xdr:colOff>409575</xdr:colOff>
      <xdr:row>57</xdr:row>
      <xdr:rowOff>135092</xdr:rowOff>
    </xdr:to>
    <xdr:sp macro="" textlink="">
      <xdr:nvSpPr>
        <xdr:cNvPr id="142" name="円/楕円 141"/>
        <xdr:cNvSpPr/>
      </xdr:nvSpPr>
      <xdr:spPr>
        <a:xfrm>
          <a:off x="3746500" y="98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126219</xdr:rowOff>
    </xdr:from>
    <xdr:ext cx="534377" cy="259045"/>
    <xdr:sp macro="" textlink="">
      <xdr:nvSpPr>
        <xdr:cNvPr id="143" name="テキスト ボックス 142"/>
        <xdr:cNvSpPr txBox="1"/>
      </xdr:nvSpPr>
      <xdr:spPr>
        <a:xfrm>
          <a:off x="3530111" y="98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15422</xdr:rowOff>
    </xdr:from>
    <xdr:to>
      <xdr:col>4</xdr:col>
      <xdr:colOff>206375</xdr:colOff>
      <xdr:row>57</xdr:row>
      <xdr:rowOff>117022</xdr:rowOff>
    </xdr:to>
    <xdr:sp macro="" textlink="">
      <xdr:nvSpPr>
        <xdr:cNvPr id="144" name="円/楕円 143"/>
        <xdr:cNvSpPr/>
      </xdr:nvSpPr>
      <xdr:spPr>
        <a:xfrm>
          <a:off x="2857500" y="97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108149</xdr:rowOff>
    </xdr:from>
    <xdr:ext cx="534377" cy="259045"/>
    <xdr:sp macro="" textlink="">
      <xdr:nvSpPr>
        <xdr:cNvPr id="145" name="テキスト ボックス 144"/>
        <xdr:cNvSpPr txBox="1"/>
      </xdr:nvSpPr>
      <xdr:spPr>
        <a:xfrm>
          <a:off x="2641111" y="98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31935</xdr:rowOff>
    </xdr:from>
    <xdr:to>
      <xdr:col>3</xdr:col>
      <xdr:colOff>3175</xdr:colOff>
      <xdr:row>57</xdr:row>
      <xdr:rowOff>133535</xdr:rowOff>
    </xdr:to>
    <xdr:sp macro="" textlink="">
      <xdr:nvSpPr>
        <xdr:cNvPr id="146" name="円/楕円 145"/>
        <xdr:cNvSpPr/>
      </xdr:nvSpPr>
      <xdr:spPr>
        <a:xfrm>
          <a:off x="1968500" y="98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124662</xdr:rowOff>
    </xdr:from>
    <xdr:ext cx="534377" cy="259045"/>
    <xdr:sp macro="" textlink="">
      <xdr:nvSpPr>
        <xdr:cNvPr id="147" name="テキスト ボックス 146"/>
        <xdr:cNvSpPr txBox="1"/>
      </xdr:nvSpPr>
      <xdr:spPr>
        <a:xfrm>
          <a:off x="1752111" y="98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93515</xdr:rowOff>
    </xdr:from>
    <xdr:to>
      <xdr:col>1</xdr:col>
      <xdr:colOff>485775</xdr:colOff>
      <xdr:row>59</xdr:row>
      <xdr:rowOff>23665</xdr:rowOff>
    </xdr:to>
    <xdr:sp macro="" textlink="">
      <xdr:nvSpPr>
        <xdr:cNvPr id="148" name="円/楕円 147"/>
        <xdr:cNvSpPr/>
      </xdr:nvSpPr>
      <xdr:spPr>
        <a:xfrm>
          <a:off x="1079500" y="10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14792</xdr:rowOff>
    </xdr:from>
    <xdr:ext cx="534377" cy="259045"/>
    <xdr:sp macro="" textlink="">
      <xdr:nvSpPr>
        <xdr:cNvPr id="149" name="テキスト ボックス 148"/>
        <xdr:cNvSpPr txBox="1"/>
      </xdr:nvSpPr>
      <xdr:spPr>
        <a:xfrm>
          <a:off x="863111"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146,302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151434</xdr:rowOff>
    </xdr:from>
    <xdr:to>
      <xdr:col>6</xdr:col>
      <xdr:colOff>511175</xdr:colOff>
      <xdr:row>78</xdr:row>
      <xdr:rowOff>22068</xdr:rowOff>
    </xdr:to>
    <xdr:cxnSp macro="">
      <xdr:nvCxnSpPr>
        <xdr:cNvPr id="181" name="直線コネクタ 180"/>
        <xdr:cNvCxnSpPr/>
      </xdr:nvCxnSpPr>
      <xdr:spPr>
        <a:xfrm flipV="1">
          <a:off x="3797300" y="13353084"/>
          <a:ext cx="8382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22068</xdr:rowOff>
    </xdr:from>
    <xdr:to>
      <xdr:col>5</xdr:col>
      <xdr:colOff>358775</xdr:colOff>
      <xdr:row>78</xdr:row>
      <xdr:rowOff>60311</xdr:rowOff>
    </xdr:to>
    <xdr:cxnSp macro="">
      <xdr:nvCxnSpPr>
        <xdr:cNvPr id="184" name="直線コネクタ 183"/>
        <xdr:cNvCxnSpPr/>
      </xdr:nvCxnSpPr>
      <xdr:spPr>
        <a:xfrm flipV="1">
          <a:off x="2908300" y="13395168"/>
          <a:ext cx="889000" cy="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44331</xdr:rowOff>
    </xdr:from>
    <xdr:to>
      <xdr:col>4</xdr:col>
      <xdr:colOff>155575</xdr:colOff>
      <xdr:row>78</xdr:row>
      <xdr:rowOff>60311</xdr:rowOff>
    </xdr:to>
    <xdr:cxnSp macro="">
      <xdr:nvCxnSpPr>
        <xdr:cNvPr id="187" name="直線コネクタ 186"/>
        <xdr:cNvCxnSpPr/>
      </xdr:nvCxnSpPr>
      <xdr:spPr>
        <a:xfrm>
          <a:off x="2019300" y="13417431"/>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44331</xdr:rowOff>
    </xdr:from>
    <xdr:to>
      <xdr:col>2</xdr:col>
      <xdr:colOff>638175</xdr:colOff>
      <xdr:row>79</xdr:row>
      <xdr:rowOff>50110</xdr:rowOff>
    </xdr:to>
    <xdr:cxnSp macro="">
      <xdr:nvCxnSpPr>
        <xdr:cNvPr id="190" name="直線コネクタ 189"/>
        <xdr:cNvCxnSpPr/>
      </xdr:nvCxnSpPr>
      <xdr:spPr>
        <a:xfrm flipV="1">
          <a:off x="1130300" y="13417431"/>
          <a:ext cx="889000" cy="1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100634</xdr:rowOff>
    </xdr:from>
    <xdr:to>
      <xdr:col>6</xdr:col>
      <xdr:colOff>561975</xdr:colOff>
      <xdr:row>78</xdr:row>
      <xdr:rowOff>30784</xdr:rowOff>
    </xdr:to>
    <xdr:sp macro="" textlink="">
      <xdr:nvSpPr>
        <xdr:cNvPr id="200" name="円/楕円 199"/>
        <xdr:cNvSpPr/>
      </xdr:nvSpPr>
      <xdr:spPr>
        <a:xfrm>
          <a:off x="45847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15561</xdr:rowOff>
    </xdr:from>
    <xdr:ext cx="599010" cy="259045"/>
    <xdr:sp macro="" textlink="">
      <xdr:nvSpPr>
        <xdr:cNvPr id="201" name="民生費該当値テキスト"/>
        <xdr:cNvSpPr txBox="1"/>
      </xdr:nvSpPr>
      <xdr:spPr>
        <a:xfrm>
          <a:off x="4686300" y="1321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142718</xdr:rowOff>
    </xdr:from>
    <xdr:to>
      <xdr:col>5</xdr:col>
      <xdr:colOff>409575</xdr:colOff>
      <xdr:row>78</xdr:row>
      <xdr:rowOff>72868</xdr:rowOff>
    </xdr:to>
    <xdr:sp macro="" textlink="">
      <xdr:nvSpPr>
        <xdr:cNvPr id="202" name="円/楕円 201"/>
        <xdr:cNvSpPr/>
      </xdr:nvSpPr>
      <xdr:spPr>
        <a:xfrm>
          <a:off x="3746500" y="133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63995</xdr:rowOff>
    </xdr:from>
    <xdr:ext cx="599010" cy="259045"/>
    <xdr:sp macro="" textlink="">
      <xdr:nvSpPr>
        <xdr:cNvPr id="203" name="テキスト ボックス 202"/>
        <xdr:cNvSpPr txBox="1"/>
      </xdr:nvSpPr>
      <xdr:spPr>
        <a:xfrm>
          <a:off x="3497794" y="134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9511</xdr:rowOff>
    </xdr:from>
    <xdr:to>
      <xdr:col>4</xdr:col>
      <xdr:colOff>206375</xdr:colOff>
      <xdr:row>78</xdr:row>
      <xdr:rowOff>111111</xdr:rowOff>
    </xdr:to>
    <xdr:sp macro="" textlink="">
      <xdr:nvSpPr>
        <xdr:cNvPr id="204" name="円/楕円 203"/>
        <xdr:cNvSpPr/>
      </xdr:nvSpPr>
      <xdr:spPr>
        <a:xfrm>
          <a:off x="2857500" y="133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102238</xdr:rowOff>
    </xdr:from>
    <xdr:ext cx="599010" cy="259045"/>
    <xdr:sp macro="" textlink="">
      <xdr:nvSpPr>
        <xdr:cNvPr id="205" name="テキスト ボックス 204"/>
        <xdr:cNvSpPr txBox="1"/>
      </xdr:nvSpPr>
      <xdr:spPr>
        <a:xfrm>
          <a:off x="2608794" y="13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164981</xdr:rowOff>
    </xdr:from>
    <xdr:to>
      <xdr:col>3</xdr:col>
      <xdr:colOff>3175</xdr:colOff>
      <xdr:row>78</xdr:row>
      <xdr:rowOff>95131</xdr:rowOff>
    </xdr:to>
    <xdr:sp macro="" textlink="">
      <xdr:nvSpPr>
        <xdr:cNvPr id="206" name="円/楕円 205"/>
        <xdr:cNvSpPr/>
      </xdr:nvSpPr>
      <xdr:spPr>
        <a:xfrm>
          <a:off x="1968500" y="133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86258</xdr:rowOff>
    </xdr:from>
    <xdr:ext cx="599010" cy="259045"/>
    <xdr:sp macro="" textlink="">
      <xdr:nvSpPr>
        <xdr:cNvPr id="207" name="テキスト ボックス 206"/>
        <xdr:cNvSpPr txBox="1"/>
      </xdr:nvSpPr>
      <xdr:spPr>
        <a:xfrm>
          <a:off x="1719794" y="134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170760</xdr:rowOff>
    </xdr:from>
    <xdr:to>
      <xdr:col>1</xdr:col>
      <xdr:colOff>485775</xdr:colOff>
      <xdr:row>79</xdr:row>
      <xdr:rowOff>100910</xdr:rowOff>
    </xdr:to>
    <xdr:sp macro="" textlink="">
      <xdr:nvSpPr>
        <xdr:cNvPr id="208" name="円/楕円 207"/>
        <xdr:cNvSpPr/>
      </xdr:nvSpPr>
      <xdr:spPr>
        <a:xfrm>
          <a:off x="1079500" y="135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92037</xdr:rowOff>
    </xdr:from>
    <xdr:ext cx="534377" cy="259045"/>
    <xdr:sp macro="" textlink="">
      <xdr:nvSpPr>
        <xdr:cNvPr id="209" name="テキスト ボックス 208"/>
        <xdr:cNvSpPr txBox="1"/>
      </xdr:nvSpPr>
      <xdr:spPr>
        <a:xfrm>
          <a:off x="863111" y="136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26391</xdr:rowOff>
    </xdr:from>
    <xdr:to>
      <xdr:col>6</xdr:col>
      <xdr:colOff>511175</xdr:colOff>
      <xdr:row>97</xdr:row>
      <xdr:rowOff>38455</xdr:rowOff>
    </xdr:to>
    <xdr:cxnSp macro="">
      <xdr:nvCxnSpPr>
        <xdr:cNvPr id="238" name="直線コネクタ 237"/>
        <xdr:cNvCxnSpPr/>
      </xdr:nvCxnSpPr>
      <xdr:spPr>
        <a:xfrm>
          <a:off x="3797300" y="16657041"/>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26391</xdr:rowOff>
    </xdr:from>
    <xdr:to>
      <xdr:col>5</xdr:col>
      <xdr:colOff>358775</xdr:colOff>
      <xdr:row>97</xdr:row>
      <xdr:rowOff>40182</xdr:rowOff>
    </xdr:to>
    <xdr:cxnSp macro="">
      <xdr:nvCxnSpPr>
        <xdr:cNvPr id="241" name="直線コネクタ 240"/>
        <xdr:cNvCxnSpPr/>
      </xdr:nvCxnSpPr>
      <xdr:spPr>
        <a:xfrm flipV="1">
          <a:off x="2908300" y="16657041"/>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37046</xdr:rowOff>
    </xdr:from>
    <xdr:to>
      <xdr:col>4</xdr:col>
      <xdr:colOff>155575</xdr:colOff>
      <xdr:row>97</xdr:row>
      <xdr:rowOff>40182</xdr:rowOff>
    </xdr:to>
    <xdr:cxnSp macro="">
      <xdr:nvCxnSpPr>
        <xdr:cNvPr id="244" name="直線コネクタ 243"/>
        <xdr:cNvCxnSpPr/>
      </xdr:nvCxnSpPr>
      <xdr:spPr>
        <a:xfrm>
          <a:off x="2019300" y="1666769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20447</xdr:rowOff>
    </xdr:from>
    <xdr:to>
      <xdr:col>2</xdr:col>
      <xdr:colOff>638175</xdr:colOff>
      <xdr:row>97</xdr:row>
      <xdr:rowOff>37046</xdr:rowOff>
    </xdr:to>
    <xdr:cxnSp macro="">
      <xdr:nvCxnSpPr>
        <xdr:cNvPr id="247" name="直線コネクタ 246"/>
        <xdr:cNvCxnSpPr/>
      </xdr:nvCxnSpPr>
      <xdr:spPr>
        <a:xfrm>
          <a:off x="1130300" y="1665109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159105</xdr:rowOff>
    </xdr:from>
    <xdr:to>
      <xdr:col>6</xdr:col>
      <xdr:colOff>561975</xdr:colOff>
      <xdr:row>97</xdr:row>
      <xdr:rowOff>89255</xdr:rowOff>
    </xdr:to>
    <xdr:sp macro="" textlink="">
      <xdr:nvSpPr>
        <xdr:cNvPr id="257" name="円/楕円 256"/>
        <xdr:cNvSpPr/>
      </xdr:nvSpPr>
      <xdr:spPr>
        <a:xfrm>
          <a:off x="4584700" y="166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74032</xdr:rowOff>
    </xdr:from>
    <xdr:ext cx="534377" cy="259045"/>
    <xdr:sp macro="" textlink="">
      <xdr:nvSpPr>
        <xdr:cNvPr id="258" name="衛生費該当値テキスト"/>
        <xdr:cNvSpPr txBox="1"/>
      </xdr:nvSpPr>
      <xdr:spPr>
        <a:xfrm>
          <a:off x="4686300" y="165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147041</xdr:rowOff>
    </xdr:from>
    <xdr:to>
      <xdr:col>5</xdr:col>
      <xdr:colOff>409575</xdr:colOff>
      <xdr:row>97</xdr:row>
      <xdr:rowOff>77191</xdr:rowOff>
    </xdr:to>
    <xdr:sp macro="" textlink="">
      <xdr:nvSpPr>
        <xdr:cNvPr id="259" name="円/楕円 258"/>
        <xdr:cNvSpPr/>
      </xdr:nvSpPr>
      <xdr:spPr>
        <a:xfrm>
          <a:off x="3746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68318</xdr:rowOff>
    </xdr:from>
    <xdr:ext cx="534377" cy="259045"/>
    <xdr:sp macro="" textlink="">
      <xdr:nvSpPr>
        <xdr:cNvPr id="260" name="テキスト ボックス 259"/>
        <xdr:cNvSpPr txBox="1"/>
      </xdr:nvSpPr>
      <xdr:spPr>
        <a:xfrm>
          <a:off x="3530111" y="166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160832</xdr:rowOff>
    </xdr:from>
    <xdr:to>
      <xdr:col>4</xdr:col>
      <xdr:colOff>206375</xdr:colOff>
      <xdr:row>97</xdr:row>
      <xdr:rowOff>90982</xdr:rowOff>
    </xdr:to>
    <xdr:sp macro="" textlink="">
      <xdr:nvSpPr>
        <xdr:cNvPr id="261" name="円/楕円 260"/>
        <xdr:cNvSpPr/>
      </xdr:nvSpPr>
      <xdr:spPr>
        <a:xfrm>
          <a:off x="2857500" y="166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82109</xdr:rowOff>
    </xdr:from>
    <xdr:ext cx="534377" cy="259045"/>
    <xdr:sp macro="" textlink="">
      <xdr:nvSpPr>
        <xdr:cNvPr id="262" name="テキスト ボックス 261"/>
        <xdr:cNvSpPr txBox="1"/>
      </xdr:nvSpPr>
      <xdr:spPr>
        <a:xfrm>
          <a:off x="2641111" y="167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157696</xdr:rowOff>
    </xdr:from>
    <xdr:to>
      <xdr:col>3</xdr:col>
      <xdr:colOff>3175</xdr:colOff>
      <xdr:row>97</xdr:row>
      <xdr:rowOff>87846</xdr:rowOff>
    </xdr:to>
    <xdr:sp macro="" textlink="">
      <xdr:nvSpPr>
        <xdr:cNvPr id="263" name="円/楕円 262"/>
        <xdr:cNvSpPr/>
      </xdr:nvSpPr>
      <xdr:spPr>
        <a:xfrm>
          <a:off x="1968500" y="166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78973</xdr:rowOff>
    </xdr:from>
    <xdr:ext cx="534377" cy="259045"/>
    <xdr:sp macro="" textlink="">
      <xdr:nvSpPr>
        <xdr:cNvPr id="264" name="テキスト ボックス 263"/>
        <xdr:cNvSpPr txBox="1"/>
      </xdr:nvSpPr>
      <xdr:spPr>
        <a:xfrm>
          <a:off x="1752111" y="167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141097</xdr:rowOff>
    </xdr:from>
    <xdr:to>
      <xdr:col>1</xdr:col>
      <xdr:colOff>485775</xdr:colOff>
      <xdr:row>97</xdr:row>
      <xdr:rowOff>71247</xdr:rowOff>
    </xdr:to>
    <xdr:sp macro="" textlink="">
      <xdr:nvSpPr>
        <xdr:cNvPr id="265" name="円/楕円 264"/>
        <xdr:cNvSpPr/>
      </xdr:nvSpPr>
      <xdr:spPr>
        <a:xfrm>
          <a:off x="1079500" y="166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62374</xdr:rowOff>
    </xdr:from>
    <xdr:ext cx="534377" cy="259045"/>
    <xdr:sp macro="" textlink="">
      <xdr:nvSpPr>
        <xdr:cNvPr id="266" name="テキスト ボックス 265"/>
        <xdr:cNvSpPr txBox="1"/>
      </xdr:nvSpPr>
      <xdr:spPr>
        <a:xfrm>
          <a:off x="863111" y="1669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22657</xdr:rowOff>
    </xdr:from>
    <xdr:to>
      <xdr:col>15</xdr:col>
      <xdr:colOff>180975</xdr:colOff>
      <xdr:row>38</xdr:row>
      <xdr:rowOff>120955</xdr:rowOff>
    </xdr:to>
    <xdr:cxnSp macro="">
      <xdr:nvCxnSpPr>
        <xdr:cNvPr id="293" name="直線コネクタ 292"/>
        <xdr:cNvCxnSpPr/>
      </xdr:nvCxnSpPr>
      <xdr:spPr>
        <a:xfrm>
          <a:off x="9639300" y="6194857"/>
          <a:ext cx="8382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71349</xdr:rowOff>
    </xdr:from>
    <xdr:to>
      <xdr:col>14</xdr:col>
      <xdr:colOff>28575</xdr:colOff>
      <xdr:row>36</xdr:row>
      <xdr:rowOff>22657</xdr:rowOff>
    </xdr:to>
    <xdr:cxnSp macro="">
      <xdr:nvCxnSpPr>
        <xdr:cNvPr id="296" name="直線コネクタ 295"/>
        <xdr:cNvCxnSpPr/>
      </xdr:nvCxnSpPr>
      <xdr:spPr>
        <a:xfrm>
          <a:off x="8750300" y="5900649"/>
          <a:ext cx="889000" cy="29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41953</xdr:rowOff>
    </xdr:from>
    <xdr:ext cx="469744" cy="259045"/>
    <xdr:sp macro="" textlink="">
      <xdr:nvSpPr>
        <xdr:cNvPr id="298" name="テキスト ボックス 297"/>
        <xdr:cNvSpPr txBox="1"/>
      </xdr:nvSpPr>
      <xdr:spPr>
        <a:xfrm>
          <a:off x="9404427" y="63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109296</xdr:rowOff>
    </xdr:from>
    <xdr:to>
      <xdr:col>12</xdr:col>
      <xdr:colOff>511175</xdr:colOff>
      <xdr:row>34</xdr:row>
      <xdr:rowOff>71349</xdr:rowOff>
    </xdr:to>
    <xdr:cxnSp macro="">
      <xdr:nvCxnSpPr>
        <xdr:cNvPr id="299" name="直線コネクタ 298"/>
        <xdr:cNvCxnSpPr/>
      </xdr:nvCxnSpPr>
      <xdr:spPr>
        <a:xfrm>
          <a:off x="7861300" y="5595696"/>
          <a:ext cx="889000" cy="30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89273</xdr:rowOff>
    </xdr:from>
    <xdr:ext cx="469744" cy="259045"/>
    <xdr:sp macro="" textlink="">
      <xdr:nvSpPr>
        <xdr:cNvPr id="301" name="テキスト ボックス 300"/>
        <xdr:cNvSpPr txBox="1"/>
      </xdr:nvSpPr>
      <xdr:spPr>
        <a:xfrm>
          <a:off x="8515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141986</xdr:rowOff>
    </xdr:from>
    <xdr:to>
      <xdr:col>11</xdr:col>
      <xdr:colOff>307975</xdr:colOff>
      <xdr:row>32</xdr:row>
      <xdr:rowOff>109296</xdr:rowOff>
    </xdr:to>
    <xdr:cxnSp macro="">
      <xdr:nvCxnSpPr>
        <xdr:cNvPr id="302" name="直線コネクタ 301"/>
        <xdr:cNvCxnSpPr/>
      </xdr:nvCxnSpPr>
      <xdr:spPr>
        <a:xfrm>
          <a:off x="6972300" y="5456936"/>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69613</xdr:rowOff>
    </xdr:from>
    <xdr:ext cx="469744" cy="259045"/>
    <xdr:sp macro="" textlink="">
      <xdr:nvSpPr>
        <xdr:cNvPr id="304" name="テキスト ボックス 303"/>
        <xdr:cNvSpPr txBox="1"/>
      </xdr:nvSpPr>
      <xdr:spPr>
        <a:xfrm>
          <a:off x="7626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70155</xdr:rowOff>
    </xdr:from>
    <xdr:to>
      <xdr:col>15</xdr:col>
      <xdr:colOff>231775</xdr:colOff>
      <xdr:row>39</xdr:row>
      <xdr:rowOff>305</xdr:rowOff>
    </xdr:to>
    <xdr:sp macro="" textlink="">
      <xdr:nvSpPr>
        <xdr:cNvPr id="312" name="円/楕円 311"/>
        <xdr:cNvSpPr/>
      </xdr:nvSpPr>
      <xdr:spPr>
        <a:xfrm>
          <a:off x="10426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156532</xdr:rowOff>
    </xdr:from>
    <xdr:ext cx="313932" cy="259045"/>
    <xdr:sp macro="" textlink="">
      <xdr:nvSpPr>
        <xdr:cNvPr id="313" name="労働費該当値テキスト"/>
        <xdr:cNvSpPr txBox="1"/>
      </xdr:nvSpPr>
      <xdr:spPr>
        <a:xfrm>
          <a:off x="10528300" y="650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143307</xdr:rowOff>
    </xdr:from>
    <xdr:to>
      <xdr:col>14</xdr:col>
      <xdr:colOff>79375</xdr:colOff>
      <xdr:row>36</xdr:row>
      <xdr:rowOff>73457</xdr:rowOff>
    </xdr:to>
    <xdr:sp macro="" textlink="">
      <xdr:nvSpPr>
        <xdr:cNvPr id="314" name="円/楕円 313"/>
        <xdr:cNvSpPr/>
      </xdr:nvSpPr>
      <xdr:spPr>
        <a:xfrm>
          <a:off x="95885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89984</xdr:rowOff>
    </xdr:from>
    <xdr:ext cx="469744" cy="259045"/>
    <xdr:sp macro="" textlink="">
      <xdr:nvSpPr>
        <xdr:cNvPr id="315" name="テキスト ボックス 314"/>
        <xdr:cNvSpPr txBox="1"/>
      </xdr:nvSpPr>
      <xdr:spPr>
        <a:xfrm>
          <a:off x="9404427" y="59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20549</xdr:rowOff>
    </xdr:from>
    <xdr:to>
      <xdr:col>12</xdr:col>
      <xdr:colOff>561975</xdr:colOff>
      <xdr:row>34</xdr:row>
      <xdr:rowOff>122149</xdr:rowOff>
    </xdr:to>
    <xdr:sp macro="" textlink="">
      <xdr:nvSpPr>
        <xdr:cNvPr id="316" name="円/楕円 315"/>
        <xdr:cNvSpPr/>
      </xdr:nvSpPr>
      <xdr:spPr>
        <a:xfrm>
          <a:off x="8699500" y="58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138676</xdr:rowOff>
    </xdr:from>
    <xdr:ext cx="469744" cy="259045"/>
    <xdr:sp macro="" textlink="">
      <xdr:nvSpPr>
        <xdr:cNvPr id="317" name="テキスト ボックス 316"/>
        <xdr:cNvSpPr txBox="1"/>
      </xdr:nvSpPr>
      <xdr:spPr>
        <a:xfrm>
          <a:off x="8515427" y="56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58496</xdr:rowOff>
    </xdr:from>
    <xdr:to>
      <xdr:col>11</xdr:col>
      <xdr:colOff>358775</xdr:colOff>
      <xdr:row>32</xdr:row>
      <xdr:rowOff>160096</xdr:rowOff>
    </xdr:to>
    <xdr:sp macro="" textlink="">
      <xdr:nvSpPr>
        <xdr:cNvPr id="318" name="円/楕円 317"/>
        <xdr:cNvSpPr/>
      </xdr:nvSpPr>
      <xdr:spPr>
        <a:xfrm>
          <a:off x="7810500" y="55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5173</xdr:rowOff>
    </xdr:from>
    <xdr:ext cx="469744" cy="259045"/>
    <xdr:sp macro="" textlink="">
      <xdr:nvSpPr>
        <xdr:cNvPr id="319" name="テキスト ボックス 318"/>
        <xdr:cNvSpPr txBox="1"/>
      </xdr:nvSpPr>
      <xdr:spPr>
        <a:xfrm>
          <a:off x="7626427" y="53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91186</xdr:rowOff>
    </xdr:from>
    <xdr:to>
      <xdr:col>10</xdr:col>
      <xdr:colOff>155575</xdr:colOff>
      <xdr:row>32</xdr:row>
      <xdr:rowOff>21336</xdr:rowOff>
    </xdr:to>
    <xdr:sp macro="" textlink="">
      <xdr:nvSpPr>
        <xdr:cNvPr id="320" name="円/楕円 319"/>
        <xdr:cNvSpPr/>
      </xdr:nvSpPr>
      <xdr:spPr>
        <a:xfrm>
          <a:off x="6921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12463</xdr:rowOff>
    </xdr:from>
    <xdr:ext cx="469744" cy="259045"/>
    <xdr:sp macro="" textlink="">
      <xdr:nvSpPr>
        <xdr:cNvPr id="321" name="テキスト ボックス 320"/>
        <xdr:cNvSpPr txBox="1"/>
      </xdr:nvSpPr>
      <xdr:spPr>
        <a:xfrm>
          <a:off x="6737427" y="549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83721</xdr:rowOff>
    </xdr:from>
    <xdr:to>
      <xdr:col>15</xdr:col>
      <xdr:colOff>180975</xdr:colOff>
      <xdr:row>56</xdr:row>
      <xdr:rowOff>116617</xdr:rowOff>
    </xdr:to>
    <xdr:cxnSp macro="">
      <xdr:nvCxnSpPr>
        <xdr:cNvPr id="346" name="直線コネクタ 345"/>
        <xdr:cNvCxnSpPr/>
      </xdr:nvCxnSpPr>
      <xdr:spPr>
        <a:xfrm flipV="1">
          <a:off x="9639300" y="9684921"/>
          <a:ext cx="8382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116617</xdr:rowOff>
    </xdr:from>
    <xdr:to>
      <xdr:col>14</xdr:col>
      <xdr:colOff>28575</xdr:colOff>
      <xdr:row>56</xdr:row>
      <xdr:rowOff>119343</xdr:rowOff>
    </xdr:to>
    <xdr:cxnSp macro="">
      <xdr:nvCxnSpPr>
        <xdr:cNvPr id="349" name="直線コネクタ 348"/>
        <xdr:cNvCxnSpPr/>
      </xdr:nvCxnSpPr>
      <xdr:spPr>
        <a:xfrm flipV="1">
          <a:off x="8750300" y="9717817"/>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119343</xdr:rowOff>
    </xdr:from>
    <xdr:to>
      <xdr:col>12</xdr:col>
      <xdr:colOff>511175</xdr:colOff>
      <xdr:row>56</xdr:row>
      <xdr:rowOff>128156</xdr:rowOff>
    </xdr:to>
    <xdr:cxnSp macro="">
      <xdr:nvCxnSpPr>
        <xdr:cNvPr id="352" name="直線コネクタ 351"/>
        <xdr:cNvCxnSpPr/>
      </xdr:nvCxnSpPr>
      <xdr:spPr>
        <a:xfrm flipV="1">
          <a:off x="7861300" y="9720543"/>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128156</xdr:rowOff>
    </xdr:from>
    <xdr:to>
      <xdr:col>11</xdr:col>
      <xdr:colOff>307975</xdr:colOff>
      <xdr:row>57</xdr:row>
      <xdr:rowOff>11009</xdr:rowOff>
    </xdr:to>
    <xdr:cxnSp macro="">
      <xdr:nvCxnSpPr>
        <xdr:cNvPr id="355" name="直線コネクタ 354"/>
        <xdr:cNvCxnSpPr/>
      </xdr:nvCxnSpPr>
      <xdr:spPr>
        <a:xfrm flipV="1">
          <a:off x="6972300" y="9729356"/>
          <a:ext cx="889000" cy="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32921</xdr:rowOff>
    </xdr:from>
    <xdr:to>
      <xdr:col>15</xdr:col>
      <xdr:colOff>231775</xdr:colOff>
      <xdr:row>56</xdr:row>
      <xdr:rowOff>134521</xdr:rowOff>
    </xdr:to>
    <xdr:sp macro="" textlink="">
      <xdr:nvSpPr>
        <xdr:cNvPr id="365" name="円/楕円 364"/>
        <xdr:cNvSpPr/>
      </xdr:nvSpPr>
      <xdr:spPr>
        <a:xfrm>
          <a:off x="10426700" y="96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11348</xdr:rowOff>
    </xdr:from>
    <xdr:ext cx="534377" cy="259045"/>
    <xdr:sp macro="" textlink="">
      <xdr:nvSpPr>
        <xdr:cNvPr id="366" name="農林水産業費該当値テキスト"/>
        <xdr:cNvSpPr txBox="1"/>
      </xdr:nvSpPr>
      <xdr:spPr>
        <a:xfrm>
          <a:off x="10528300" y="9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65817</xdr:rowOff>
    </xdr:from>
    <xdr:to>
      <xdr:col>14</xdr:col>
      <xdr:colOff>79375</xdr:colOff>
      <xdr:row>56</xdr:row>
      <xdr:rowOff>167417</xdr:rowOff>
    </xdr:to>
    <xdr:sp macro="" textlink="">
      <xdr:nvSpPr>
        <xdr:cNvPr id="367" name="円/楕円 366"/>
        <xdr:cNvSpPr/>
      </xdr:nvSpPr>
      <xdr:spPr>
        <a:xfrm>
          <a:off x="9588500" y="9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158544</xdr:rowOff>
    </xdr:from>
    <xdr:ext cx="534377" cy="259045"/>
    <xdr:sp macro="" textlink="">
      <xdr:nvSpPr>
        <xdr:cNvPr id="368" name="テキスト ボックス 367"/>
        <xdr:cNvSpPr txBox="1"/>
      </xdr:nvSpPr>
      <xdr:spPr>
        <a:xfrm>
          <a:off x="9372111" y="97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68543</xdr:rowOff>
    </xdr:from>
    <xdr:to>
      <xdr:col>12</xdr:col>
      <xdr:colOff>561975</xdr:colOff>
      <xdr:row>56</xdr:row>
      <xdr:rowOff>170143</xdr:rowOff>
    </xdr:to>
    <xdr:sp macro="" textlink="">
      <xdr:nvSpPr>
        <xdr:cNvPr id="369" name="円/楕円 368"/>
        <xdr:cNvSpPr/>
      </xdr:nvSpPr>
      <xdr:spPr>
        <a:xfrm>
          <a:off x="8699500" y="96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161270</xdr:rowOff>
    </xdr:from>
    <xdr:ext cx="534377" cy="259045"/>
    <xdr:sp macro="" textlink="">
      <xdr:nvSpPr>
        <xdr:cNvPr id="370" name="テキスト ボックス 369"/>
        <xdr:cNvSpPr txBox="1"/>
      </xdr:nvSpPr>
      <xdr:spPr>
        <a:xfrm>
          <a:off x="8483111" y="97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77356</xdr:rowOff>
    </xdr:from>
    <xdr:to>
      <xdr:col>11</xdr:col>
      <xdr:colOff>358775</xdr:colOff>
      <xdr:row>57</xdr:row>
      <xdr:rowOff>7506</xdr:rowOff>
    </xdr:to>
    <xdr:sp macro="" textlink="">
      <xdr:nvSpPr>
        <xdr:cNvPr id="371" name="円/楕円 370"/>
        <xdr:cNvSpPr/>
      </xdr:nvSpPr>
      <xdr:spPr>
        <a:xfrm>
          <a:off x="7810500" y="96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170083</xdr:rowOff>
    </xdr:from>
    <xdr:ext cx="534377" cy="259045"/>
    <xdr:sp macro="" textlink="">
      <xdr:nvSpPr>
        <xdr:cNvPr id="372" name="テキスト ボックス 371"/>
        <xdr:cNvSpPr txBox="1"/>
      </xdr:nvSpPr>
      <xdr:spPr>
        <a:xfrm>
          <a:off x="7594111" y="977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131659</xdr:rowOff>
    </xdr:from>
    <xdr:to>
      <xdr:col>10</xdr:col>
      <xdr:colOff>155575</xdr:colOff>
      <xdr:row>57</xdr:row>
      <xdr:rowOff>61809</xdr:rowOff>
    </xdr:to>
    <xdr:sp macro="" textlink="">
      <xdr:nvSpPr>
        <xdr:cNvPr id="373" name="円/楕円 372"/>
        <xdr:cNvSpPr/>
      </xdr:nvSpPr>
      <xdr:spPr>
        <a:xfrm>
          <a:off x="6921500" y="9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52936</xdr:rowOff>
    </xdr:from>
    <xdr:ext cx="534377" cy="259045"/>
    <xdr:sp macro="" textlink="">
      <xdr:nvSpPr>
        <xdr:cNvPr id="374" name="テキスト ボックス 373"/>
        <xdr:cNvSpPr txBox="1"/>
      </xdr:nvSpPr>
      <xdr:spPr>
        <a:xfrm>
          <a:off x="6705111" y="9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25552</xdr:rowOff>
    </xdr:from>
    <xdr:to>
      <xdr:col>15</xdr:col>
      <xdr:colOff>180975</xdr:colOff>
      <xdr:row>78</xdr:row>
      <xdr:rowOff>30848</xdr:rowOff>
    </xdr:to>
    <xdr:cxnSp macro="">
      <xdr:nvCxnSpPr>
        <xdr:cNvPr id="403" name="直線コネクタ 402"/>
        <xdr:cNvCxnSpPr/>
      </xdr:nvCxnSpPr>
      <xdr:spPr>
        <a:xfrm flipV="1">
          <a:off x="9639300" y="1339865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115012</xdr:rowOff>
    </xdr:from>
    <xdr:to>
      <xdr:col>14</xdr:col>
      <xdr:colOff>28575</xdr:colOff>
      <xdr:row>78</xdr:row>
      <xdr:rowOff>30848</xdr:rowOff>
    </xdr:to>
    <xdr:cxnSp macro="">
      <xdr:nvCxnSpPr>
        <xdr:cNvPr id="406" name="直線コネクタ 405"/>
        <xdr:cNvCxnSpPr/>
      </xdr:nvCxnSpPr>
      <xdr:spPr>
        <a:xfrm>
          <a:off x="8750300" y="13316662"/>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159626</xdr:rowOff>
    </xdr:from>
    <xdr:to>
      <xdr:col>12</xdr:col>
      <xdr:colOff>511175</xdr:colOff>
      <xdr:row>77</xdr:row>
      <xdr:rowOff>115012</xdr:rowOff>
    </xdr:to>
    <xdr:cxnSp macro="">
      <xdr:nvCxnSpPr>
        <xdr:cNvPr id="409" name="直線コネクタ 408"/>
        <xdr:cNvCxnSpPr/>
      </xdr:nvCxnSpPr>
      <xdr:spPr>
        <a:xfrm>
          <a:off x="7861300" y="12675476"/>
          <a:ext cx="889000" cy="6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159626</xdr:rowOff>
    </xdr:from>
    <xdr:to>
      <xdr:col>11</xdr:col>
      <xdr:colOff>307975</xdr:colOff>
      <xdr:row>78</xdr:row>
      <xdr:rowOff>52566</xdr:rowOff>
    </xdr:to>
    <xdr:cxnSp macro="">
      <xdr:nvCxnSpPr>
        <xdr:cNvPr id="412" name="直線コネクタ 411"/>
        <xdr:cNvCxnSpPr/>
      </xdr:nvCxnSpPr>
      <xdr:spPr>
        <a:xfrm flipV="1">
          <a:off x="6972300" y="12675476"/>
          <a:ext cx="889000" cy="7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4" name="テキスト ボックス 413"/>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146202</xdr:rowOff>
    </xdr:from>
    <xdr:to>
      <xdr:col>15</xdr:col>
      <xdr:colOff>231775</xdr:colOff>
      <xdr:row>78</xdr:row>
      <xdr:rowOff>76352</xdr:rowOff>
    </xdr:to>
    <xdr:sp macro="" textlink="">
      <xdr:nvSpPr>
        <xdr:cNvPr id="422" name="円/楕円 421"/>
        <xdr:cNvSpPr/>
      </xdr:nvSpPr>
      <xdr:spPr>
        <a:xfrm>
          <a:off x="10426700" y="133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124629</xdr:rowOff>
    </xdr:from>
    <xdr:ext cx="469744" cy="259045"/>
    <xdr:sp macro="" textlink="">
      <xdr:nvSpPr>
        <xdr:cNvPr id="423" name="商工費該当値テキスト"/>
        <xdr:cNvSpPr txBox="1"/>
      </xdr:nvSpPr>
      <xdr:spPr>
        <a:xfrm>
          <a:off x="10528300" y="1332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151498</xdr:rowOff>
    </xdr:from>
    <xdr:to>
      <xdr:col>14</xdr:col>
      <xdr:colOff>79375</xdr:colOff>
      <xdr:row>78</xdr:row>
      <xdr:rowOff>81648</xdr:rowOff>
    </xdr:to>
    <xdr:sp macro="" textlink="">
      <xdr:nvSpPr>
        <xdr:cNvPr id="424" name="円/楕円 423"/>
        <xdr:cNvSpPr/>
      </xdr:nvSpPr>
      <xdr:spPr>
        <a:xfrm>
          <a:off x="9588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72775</xdr:rowOff>
    </xdr:from>
    <xdr:ext cx="469744" cy="259045"/>
    <xdr:sp macro="" textlink="">
      <xdr:nvSpPr>
        <xdr:cNvPr id="425" name="テキスト ボックス 424"/>
        <xdr:cNvSpPr txBox="1"/>
      </xdr:nvSpPr>
      <xdr:spPr>
        <a:xfrm>
          <a:off x="9404427" y="1344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64212</xdr:rowOff>
    </xdr:from>
    <xdr:to>
      <xdr:col>12</xdr:col>
      <xdr:colOff>561975</xdr:colOff>
      <xdr:row>77</xdr:row>
      <xdr:rowOff>165812</xdr:rowOff>
    </xdr:to>
    <xdr:sp macro="" textlink="">
      <xdr:nvSpPr>
        <xdr:cNvPr id="426" name="円/楕円 425"/>
        <xdr:cNvSpPr/>
      </xdr:nvSpPr>
      <xdr:spPr>
        <a:xfrm>
          <a:off x="8699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156939</xdr:rowOff>
    </xdr:from>
    <xdr:ext cx="469744" cy="259045"/>
    <xdr:sp macro="" textlink="">
      <xdr:nvSpPr>
        <xdr:cNvPr id="427" name="テキスト ボックス 426"/>
        <xdr:cNvSpPr txBox="1"/>
      </xdr:nvSpPr>
      <xdr:spPr>
        <a:xfrm>
          <a:off x="8515427" y="1335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108826</xdr:rowOff>
    </xdr:from>
    <xdr:to>
      <xdr:col>11</xdr:col>
      <xdr:colOff>358775</xdr:colOff>
      <xdr:row>74</xdr:row>
      <xdr:rowOff>38976</xdr:rowOff>
    </xdr:to>
    <xdr:sp macro="" textlink="">
      <xdr:nvSpPr>
        <xdr:cNvPr id="428" name="円/楕円 427"/>
        <xdr:cNvSpPr/>
      </xdr:nvSpPr>
      <xdr:spPr>
        <a:xfrm>
          <a:off x="7810500" y="126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55503</xdr:rowOff>
    </xdr:from>
    <xdr:ext cx="534377" cy="259045"/>
    <xdr:sp macro="" textlink="">
      <xdr:nvSpPr>
        <xdr:cNvPr id="429" name="テキスト ボックス 428"/>
        <xdr:cNvSpPr txBox="1"/>
      </xdr:nvSpPr>
      <xdr:spPr>
        <a:xfrm>
          <a:off x="7594111" y="123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1766</xdr:rowOff>
    </xdr:from>
    <xdr:to>
      <xdr:col>10</xdr:col>
      <xdr:colOff>155575</xdr:colOff>
      <xdr:row>78</xdr:row>
      <xdr:rowOff>103366</xdr:rowOff>
    </xdr:to>
    <xdr:sp macro="" textlink="">
      <xdr:nvSpPr>
        <xdr:cNvPr id="430" name="円/楕円 429"/>
        <xdr:cNvSpPr/>
      </xdr:nvSpPr>
      <xdr:spPr>
        <a:xfrm>
          <a:off x="6921500" y="13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94493</xdr:rowOff>
    </xdr:from>
    <xdr:ext cx="469744" cy="259045"/>
    <xdr:sp macro="" textlink="">
      <xdr:nvSpPr>
        <xdr:cNvPr id="431" name="テキスト ボックス 430"/>
        <xdr:cNvSpPr txBox="1"/>
      </xdr:nvSpPr>
      <xdr:spPr>
        <a:xfrm>
          <a:off x="6737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76581</xdr:rowOff>
    </xdr:from>
    <xdr:to>
      <xdr:col>15</xdr:col>
      <xdr:colOff>180975</xdr:colOff>
      <xdr:row>94</xdr:row>
      <xdr:rowOff>67233</xdr:rowOff>
    </xdr:to>
    <xdr:cxnSp macro="">
      <xdr:nvCxnSpPr>
        <xdr:cNvPr id="460" name="直線コネクタ 459"/>
        <xdr:cNvCxnSpPr/>
      </xdr:nvCxnSpPr>
      <xdr:spPr>
        <a:xfrm>
          <a:off x="9639300" y="15678531"/>
          <a:ext cx="838200" cy="5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76581</xdr:rowOff>
    </xdr:from>
    <xdr:to>
      <xdr:col>14</xdr:col>
      <xdr:colOff>28575</xdr:colOff>
      <xdr:row>92</xdr:row>
      <xdr:rowOff>38849</xdr:rowOff>
    </xdr:to>
    <xdr:cxnSp macro="">
      <xdr:nvCxnSpPr>
        <xdr:cNvPr id="463" name="直線コネクタ 462"/>
        <xdr:cNvCxnSpPr/>
      </xdr:nvCxnSpPr>
      <xdr:spPr>
        <a:xfrm flipV="1">
          <a:off x="8750300" y="15678531"/>
          <a:ext cx="889000" cy="1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42397</xdr:rowOff>
    </xdr:from>
    <xdr:ext cx="534377" cy="259045"/>
    <xdr:sp macro="" textlink="">
      <xdr:nvSpPr>
        <xdr:cNvPr id="465" name="テキスト ボックス 464"/>
        <xdr:cNvSpPr txBox="1"/>
      </xdr:nvSpPr>
      <xdr:spPr>
        <a:xfrm>
          <a:off x="9372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38849</xdr:rowOff>
    </xdr:from>
    <xdr:to>
      <xdr:col>12</xdr:col>
      <xdr:colOff>511175</xdr:colOff>
      <xdr:row>94</xdr:row>
      <xdr:rowOff>152172</xdr:rowOff>
    </xdr:to>
    <xdr:cxnSp macro="">
      <xdr:nvCxnSpPr>
        <xdr:cNvPr id="466" name="直線コネクタ 465"/>
        <xdr:cNvCxnSpPr/>
      </xdr:nvCxnSpPr>
      <xdr:spPr>
        <a:xfrm flipV="1">
          <a:off x="7861300" y="15812249"/>
          <a:ext cx="889000" cy="4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152172</xdr:rowOff>
    </xdr:from>
    <xdr:to>
      <xdr:col>11</xdr:col>
      <xdr:colOff>307975</xdr:colOff>
      <xdr:row>96</xdr:row>
      <xdr:rowOff>41974</xdr:rowOff>
    </xdr:to>
    <xdr:cxnSp macro="">
      <xdr:nvCxnSpPr>
        <xdr:cNvPr id="469" name="直線コネクタ 468"/>
        <xdr:cNvCxnSpPr/>
      </xdr:nvCxnSpPr>
      <xdr:spPr>
        <a:xfrm flipV="1">
          <a:off x="6972300" y="16268472"/>
          <a:ext cx="889000" cy="2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16433</xdr:rowOff>
    </xdr:from>
    <xdr:to>
      <xdr:col>15</xdr:col>
      <xdr:colOff>231775</xdr:colOff>
      <xdr:row>94</xdr:row>
      <xdr:rowOff>118033</xdr:rowOff>
    </xdr:to>
    <xdr:sp macro="" textlink="">
      <xdr:nvSpPr>
        <xdr:cNvPr id="479" name="円/楕円 478"/>
        <xdr:cNvSpPr/>
      </xdr:nvSpPr>
      <xdr:spPr>
        <a:xfrm>
          <a:off x="10426700" y="161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39310</xdr:rowOff>
    </xdr:from>
    <xdr:ext cx="534377" cy="259045"/>
    <xdr:sp macro="" textlink="">
      <xdr:nvSpPr>
        <xdr:cNvPr id="480" name="土木費該当値テキスト"/>
        <xdr:cNvSpPr txBox="1"/>
      </xdr:nvSpPr>
      <xdr:spPr>
        <a:xfrm>
          <a:off x="10528300" y="159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25781</xdr:rowOff>
    </xdr:from>
    <xdr:to>
      <xdr:col>14</xdr:col>
      <xdr:colOff>79375</xdr:colOff>
      <xdr:row>91</xdr:row>
      <xdr:rowOff>127381</xdr:rowOff>
    </xdr:to>
    <xdr:sp macro="" textlink="">
      <xdr:nvSpPr>
        <xdr:cNvPr id="481" name="円/楕円 480"/>
        <xdr:cNvSpPr/>
      </xdr:nvSpPr>
      <xdr:spPr>
        <a:xfrm>
          <a:off x="9588500" y="156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143908</xdr:rowOff>
    </xdr:from>
    <xdr:ext cx="599010" cy="259045"/>
    <xdr:sp macro="" textlink="">
      <xdr:nvSpPr>
        <xdr:cNvPr id="482" name="テキスト ボックス 481"/>
        <xdr:cNvSpPr txBox="1"/>
      </xdr:nvSpPr>
      <xdr:spPr>
        <a:xfrm>
          <a:off x="9339794" y="1540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105,470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159499</xdr:rowOff>
    </xdr:from>
    <xdr:to>
      <xdr:col>12</xdr:col>
      <xdr:colOff>561975</xdr:colOff>
      <xdr:row>92</xdr:row>
      <xdr:rowOff>89649</xdr:rowOff>
    </xdr:to>
    <xdr:sp macro="" textlink="">
      <xdr:nvSpPr>
        <xdr:cNvPr id="483" name="円/楕円 482"/>
        <xdr:cNvSpPr/>
      </xdr:nvSpPr>
      <xdr:spPr>
        <a:xfrm>
          <a:off x="8699500" y="157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106176</xdr:rowOff>
    </xdr:from>
    <xdr:ext cx="534377" cy="259045"/>
    <xdr:sp macro="" textlink="">
      <xdr:nvSpPr>
        <xdr:cNvPr id="484" name="テキスト ボックス 483"/>
        <xdr:cNvSpPr txBox="1"/>
      </xdr:nvSpPr>
      <xdr:spPr>
        <a:xfrm>
          <a:off x="8483111" y="1553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101372</xdr:rowOff>
    </xdr:from>
    <xdr:to>
      <xdr:col>11</xdr:col>
      <xdr:colOff>358775</xdr:colOff>
      <xdr:row>95</xdr:row>
      <xdr:rowOff>31522</xdr:rowOff>
    </xdr:to>
    <xdr:sp macro="" textlink="">
      <xdr:nvSpPr>
        <xdr:cNvPr id="485" name="円/楕円 484"/>
        <xdr:cNvSpPr/>
      </xdr:nvSpPr>
      <xdr:spPr>
        <a:xfrm>
          <a:off x="7810500" y="162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48049</xdr:rowOff>
    </xdr:from>
    <xdr:ext cx="534377" cy="259045"/>
    <xdr:sp macro="" textlink="">
      <xdr:nvSpPr>
        <xdr:cNvPr id="486" name="テキスト ボックス 485"/>
        <xdr:cNvSpPr txBox="1"/>
      </xdr:nvSpPr>
      <xdr:spPr>
        <a:xfrm>
          <a:off x="7594111" y="159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162624</xdr:rowOff>
    </xdr:from>
    <xdr:to>
      <xdr:col>10</xdr:col>
      <xdr:colOff>155575</xdr:colOff>
      <xdr:row>96</xdr:row>
      <xdr:rowOff>92774</xdr:rowOff>
    </xdr:to>
    <xdr:sp macro="" textlink="">
      <xdr:nvSpPr>
        <xdr:cNvPr id="487" name="円/楕円 486"/>
        <xdr:cNvSpPr/>
      </xdr:nvSpPr>
      <xdr:spPr>
        <a:xfrm>
          <a:off x="6921500" y="16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83901</xdr:rowOff>
    </xdr:from>
    <xdr:ext cx="534377" cy="259045"/>
    <xdr:sp macro="" textlink="">
      <xdr:nvSpPr>
        <xdr:cNvPr id="488" name="テキスト ボックス 487"/>
        <xdr:cNvSpPr txBox="1"/>
      </xdr:nvSpPr>
      <xdr:spPr>
        <a:xfrm>
          <a:off x="6705111" y="165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101818</xdr:rowOff>
    </xdr:from>
    <xdr:to>
      <xdr:col>23</xdr:col>
      <xdr:colOff>517525</xdr:colOff>
      <xdr:row>38</xdr:row>
      <xdr:rowOff>64687</xdr:rowOff>
    </xdr:to>
    <xdr:cxnSp macro="">
      <xdr:nvCxnSpPr>
        <xdr:cNvPr id="520" name="直線コネクタ 519"/>
        <xdr:cNvCxnSpPr/>
      </xdr:nvCxnSpPr>
      <xdr:spPr>
        <a:xfrm flipV="1">
          <a:off x="15481300" y="6445468"/>
          <a:ext cx="8382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146036</xdr:rowOff>
    </xdr:from>
    <xdr:to>
      <xdr:col>22</xdr:col>
      <xdr:colOff>365125</xdr:colOff>
      <xdr:row>38</xdr:row>
      <xdr:rowOff>64687</xdr:rowOff>
    </xdr:to>
    <xdr:cxnSp macro="">
      <xdr:nvCxnSpPr>
        <xdr:cNvPr id="523" name="直線コネクタ 522"/>
        <xdr:cNvCxnSpPr/>
      </xdr:nvCxnSpPr>
      <xdr:spPr>
        <a:xfrm>
          <a:off x="14592300" y="6489686"/>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86142</xdr:rowOff>
    </xdr:from>
    <xdr:to>
      <xdr:col>21</xdr:col>
      <xdr:colOff>161925</xdr:colOff>
      <xdr:row>37</xdr:row>
      <xdr:rowOff>146036</xdr:rowOff>
    </xdr:to>
    <xdr:cxnSp macro="">
      <xdr:nvCxnSpPr>
        <xdr:cNvPr id="526" name="直線コネクタ 525"/>
        <xdr:cNvCxnSpPr/>
      </xdr:nvCxnSpPr>
      <xdr:spPr>
        <a:xfrm>
          <a:off x="13703300" y="642979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86142</xdr:rowOff>
    </xdr:from>
    <xdr:to>
      <xdr:col>19</xdr:col>
      <xdr:colOff>644525</xdr:colOff>
      <xdr:row>38</xdr:row>
      <xdr:rowOff>12501</xdr:rowOff>
    </xdr:to>
    <xdr:cxnSp macro="">
      <xdr:nvCxnSpPr>
        <xdr:cNvPr id="529" name="直線コネクタ 528"/>
        <xdr:cNvCxnSpPr/>
      </xdr:nvCxnSpPr>
      <xdr:spPr>
        <a:xfrm flipV="1">
          <a:off x="12814300" y="6429792"/>
          <a:ext cx="889000" cy="9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51018</xdr:rowOff>
    </xdr:from>
    <xdr:to>
      <xdr:col>23</xdr:col>
      <xdr:colOff>568325</xdr:colOff>
      <xdr:row>37</xdr:row>
      <xdr:rowOff>152618</xdr:rowOff>
    </xdr:to>
    <xdr:sp macro="" textlink="">
      <xdr:nvSpPr>
        <xdr:cNvPr id="539" name="円/楕円 538"/>
        <xdr:cNvSpPr/>
      </xdr:nvSpPr>
      <xdr:spPr>
        <a:xfrm>
          <a:off x="16268700" y="63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29445</xdr:rowOff>
    </xdr:from>
    <xdr:ext cx="534377" cy="259045"/>
    <xdr:sp macro="" textlink="">
      <xdr:nvSpPr>
        <xdr:cNvPr id="540" name="消防費該当値テキスト"/>
        <xdr:cNvSpPr txBox="1"/>
      </xdr:nvSpPr>
      <xdr:spPr>
        <a:xfrm>
          <a:off x="16370300" y="637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13887</xdr:rowOff>
    </xdr:from>
    <xdr:to>
      <xdr:col>22</xdr:col>
      <xdr:colOff>415925</xdr:colOff>
      <xdr:row>38</xdr:row>
      <xdr:rowOff>115487</xdr:rowOff>
    </xdr:to>
    <xdr:sp macro="" textlink="">
      <xdr:nvSpPr>
        <xdr:cNvPr id="541" name="円/楕円 540"/>
        <xdr:cNvSpPr/>
      </xdr:nvSpPr>
      <xdr:spPr>
        <a:xfrm>
          <a:off x="154305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106614</xdr:rowOff>
    </xdr:from>
    <xdr:ext cx="534377" cy="259045"/>
    <xdr:sp macro="" textlink="">
      <xdr:nvSpPr>
        <xdr:cNvPr id="542" name="テキスト ボックス 541"/>
        <xdr:cNvSpPr txBox="1"/>
      </xdr:nvSpPr>
      <xdr:spPr>
        <a:xfrm>
          <a:off x="15214111" y="66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95236</xdr:rowOff>
    </xdr:from>
    <xdr:to>
      <xdr:col>21</xdr:col>
      <xdr:colOff>212725</xdr:colOff>
      <xdr:row>38</xdr:row>
      <xdr:rowOff>25386</xdr:rowOff>
    </xdr:to>
    <xdr:sp macro="" textlink="">
      <xdr:nvSpPr>
        <xdr:cNvPr id="543" name="円/楕円 542"/>
        <xdr:cNvSpPr/>
      </xdr:nvSpPr>
      <xdr:spPr>
        <a:xfrm>
          <a:off x="14541500" y="64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16512</xdr:rowOff>
    </xdr:from>
    <xdr:ext cx="534377" cy="259045"/>
    <xdr:sp macro="" textlink="">
      <xdr:nvSpPr>
        <xdr:cNvPr id="544" name="テキスト ボックス 543"/>
        <xdr:cNvSpPr txBox="1"/>
      </xdr:nvSpPr>
      <xdr:spPr>
        <a:xfrm>
          <a:off x="14325111" y="65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35342</xdr:rowOff>
    </xdr:from>
    <xdr:to>
      <xdr:col>20</xdr:col>
      <xdr:colOff>9525</xdr:colOff>
      <xdr:row>37</xdr:row>
      <xdr:rowOff>136942</xdr:rowOff>
    </xdr:to>
    <xdr:sp macro="" textlink="">
      <xdr:nvSpPr>
        <xdr:cNvPr id="545" name="円/楕円 544"/>
        <xdr:cNvSpPr/>
      </xdr:nvSpPr>
      <xdr:spPr>
        <a:xfrm>
          <a:off x="13652500" y="63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128069</xdr:rowOff>
    </xdr:from>
    <xdr:ext cx="534377" cy="259045"/>
    <xdr:sp macro="" textlink="">
      <xdr:nvSpPr>
        <xdr:cNvPr id="546" name="テキスト ボックス 545"/>
        <xdr:cNvSpPr txBox="1"/>
      </xdr:nvSpPr>
      <xdr:spPr>
        <a:xfrm>
          <a:off x="13436111" y="64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133150</xdr:rowOff>
    </xdr:from>
    <xdr:to>
      <xdr:col>18</xdr:col>
      <xdr:colOff>492125</xdr:colOff>
      <xdr:row>38</xdr:row>
      <xdr:rowOff>63300</xdr:rowOff>
    </xdr:to>
    <xdr:sp macro="" textlink="">
      <xdr:nvSpPr>
        <xdr:cNvPr id="547" name="円/楕円 546"/>
        <xdr:cNvSpPr/>
      </xdr:nvSpPr>
      <xdr:spPr>
        <a:xfrm>
          <a:off x="12763500" y="64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54428</xdr:rowOff>
    </xdr:from>
    <xdr:ext cx="534377" cy="259045"/>
    <xdr:sp macro="" textlink="">
      <xdr:nvSpPr>
        <xdr:cNvPr id="548" name="テキスト ボックス 547"/>
        <xdr:cNvSpPr txBox="1"/>
      </xdr:nvSpPr>
      <xdr:spPr>
        <a:xfrm>
          <a:off x="12547111" y="65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166915</xdr:rowOff>
    </xdr:from>
    <xdr:to>
      <xdr:col>23</xdr:col>
      <xdr:colOff>517525</xdr:colOff>
      <xdr:row>57</xdr:row>
      <xdr:rowOff>77847</xdr:rowOff>
    </xdr:to>
    <xdr:cxnSp macro="">
      <xdr:nvCxnSpPr>
        <xdr:cNvPr id="580" name="直線コネクタ 579"/>
        <xdr:cNvCxnSpPr/>
      </xdr:nvCxnSpPr>
      <xdr:spPr>
        <a:xfrm>
          <a:off x="15481300" y="9768115"/>
          <a:ext cx="8382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29151</xdr:rowOff>
    </xdr:from>
    <xdr:ext cx="534377" cy="259045"/>
    <xdr:sp macro="" textlink="">
      <xdr:nvSpPr>
        <xdr:cNvPr id="581" name="教育費平均値テキスト"/>
        <xdr:cNvSpPr txBox="1"/>
      </xdr:nvSpPr>
      <xdr:spPr>
        <a:xfrm>
          <a:off x="16370300" y="980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37657</xdr:rowOff>
    </xdr:from>
    <xdr:to>
      <xdr:col>22</xdr:col>
      <xdr:colOff>365125</xdr:colOff>
      <xdr:row>56</xdr:row>
      <xdr:rowOff>166915</xdr:rowOff>
    </xdr:to>
    <xdr:cxnSp macro="">
      <xdr:nvCxnSpPr>
        <xdr:cNvPr id="583" name="直線コネクタ 582"/>
        <xdr:cNvCxnSpPr/>
      </xdr:nvCxnSpPr>
      <xdr:spPr>
        <a:xfrm>
          <a:off x="14592300" y="9638857"/>
          <a:ext cx="889000" cy="1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106494</xdr:rowOff>
    </xdr:from>
    <xdr:ext cx="534377" cy="259045"/>
    <xdr:sp macro="" textlink="">
      <xdr:nvSpPr>
        <xdr:cNvPr id="585" name="テキスト ボックス 584"/>
        <xdr:cNvSpPr txBox="1"/>
      </xdr:nvSpPr>
      <xdr:spPr>
        <a:xfrm>
          <a:off x="15214111" y="98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37657</xdr:rowOff>
    </xdr:from>
    <xdr:to>
      <xdr:col>21</xdr:col>
      <xdr:colOff>161925</xdr:colOff>
      <xdr:row>57</xdr:row>
      <xdr:rowOff>141888</xdr:rowOff>
    </xdr:to>
    <xdr:cxnSp macro="">
      <xdr:nvCxnSpPr>
        <xdr:cNvPr id="586" name="直線コネクタ 585"/>
        <xdr:cNvCxnSpPr/>
      </xdr:nvCxnSpPr>
      <xdr:spPr>
        <a:xfrm flipV="1">
          <a:off x="13703300" y="9638857"/>
          <a:ext cx="889000" cy="2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141888</xdr:rowOff>
    </xdr:from>
    <xdr:to>
      <xdr:col>19</xdr:col>
      <xdr:colOff>644525</xdr:colOff>
      <xdr:row>57</xdr:row>
      <xdr:rowOff>164716</xdr:rowOff>
    </xdr:to>
    <xdr:cxnSp macro="">
      <xdr:nvCxnSpPr>
        <xdr:cNvPr id="589" name="直線コネクタ 588"/>
        <xdr:cNvCxnSpPr/>
      </xdr:nvCxnSpPr>
      <xdr:spPr>
        <a:xfrm flipV="1">
          <a:off x="12814300" y="9914538"/>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27047</xdr:rowOff>
    </xdr:from>
    <xdr:to>
      <xdr:col>23</xdr:col>
      <xdr:colOff>568325</xdr:colOff>
      <xdr:row>57</xdr:row>
      <xdr:rowOff>128647</xdr:rowOff>
    </xdr:to>
    <xdr:sp macro="" textlink="">
      <xdr:nvSpPr>
        <xdr:cNvPr id="599" name="円/楕円 598"/>
        <xdr:cNvSpPr/>
      </xdr:nvSpPr>
      <xdr:spPr>
        <a:xfrm>
          <a:off x="16268700" y="97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49924</xdr:rowOff>
    </xdr:from>
    <xdr:ext cx="534377" cy="259045"/>
    <xdr:sp macro="" textlink="">
      <xdr:nvSpPr>
        <xdr:cNvPr id="600" name="教育費該当値テキスト"/>
        <xdr:cNvSpPr txBox="1"/>
      </xdr:nvSpPr>
      <xdr:spPr>
        <a:xfrm>
          <a:off x="16370300" y="965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116115</xdr:rowOff>
    </xdr:from>
    <xdr:to>
      <xdr:col>22</xdr:col>
      <xdr:colOff>415925</xdr:colOff>
      <xdr:row>57</xdr:row>
      <xdr:rowOff>46265</xdr:rowOff>
    </xdr:to>
    <xdr:sp macro="" textlink="">
      <xdr:nvSpPr>
        <xdr:cNvPr id="601" name="円/楕円 600"/>
        <xdr:cNvSpPr/>
      </xdr:nvSpPr>
      <xdr:spPr>
        <a:xfrm>
          <a:off x="15430500" y="97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62792</xdr:rowOff>
    </xdr:from>
    <xdr:ext cx="534377" cy="259045"/>
    <xdr:sp macro="" textlink="">
      <xdr:nvSpPr>
        <xdr:cNvPr id="602" name="テキスト ボックス 601"/>
        <xdr:cNvSpPr txBox="1"/>
      </xdr:nvSpPr>
      <xdr:spPr>
        <a:xfrm>
          <a:off x="15214111" y="94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158307</xdr:rowOff>
    </xdr:from>
    <xdr:to>
      <xdr:col>21</xdr:col>
      <xdr:colOff>212725</xdr:colOff>
      <xdr:row>56</xdr:row>
      <xdr:rowOff>88457</xdr:rowOff>
    </xdr:to>
    <xdr:sp macro="" textlink="">
      <xdr:nvSpPr>
        <xdr:cNvPr id="603" name="円/楕円 602"/>
        <xdr:cNvSpPr/>
      </xdr:nvSpPr>
      <xdr:spPr>
        <a:xfrm>
          <a:off x="14541500" y="95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104984</xdr:rowOff>
    </xdr:from>
    <xdr:ext cx="534377" cy="259045"/>
    <xdr:sp macro="" textlink="">
      <xdr:nvSpPr>
        <xdr:cNvPr id="604" name="テキスト ボックス 603"/>
        <xdr:cNvSpPr txBox="1"/>
      </xdr:nvSpPr>
      <xdr:spPr>
        <a:xfrm>
          <a:off x="14325111" y="93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91088</xdr:rowOff>
    </xdr:from>
    <xdr:to>
      <xdr:col>20</xdr:col>
      <xdr:colOff>9525</xdr:colOff>
      <xdr:row>58</xdr:row>
      <xdr:rowOff>21238</xdr:rowOff>
    </xdr:to>
    <xdr:sp macro="" textlink="">
      <xdr:nvSpPr>
        <xdr:cNvPr id="605" name="円/楕円 604"/>
        <xdr:cNvSpPr/>
      </xdr:nvSpPr>
      <xdr:spPr>
        <a:xfrm>
          <a:off x="13652500" y="98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12365</xdr:rowOff>
    </xdr:from>
    <xdr:ext cx="534377" cy="259045"/>
    <xdr:sp macro="" textlink="">
      <xdr:nvSpPr>
        <xdr:cNvPr id="606" name="テキスト ボックス 605"/>
        <xdr:cNvSpPr txBox="1"/>
      </xdr:nvSpPr>
      <xdr:spPr>
        <a:xfrm>
          <a:off x="13436111" y="99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113916</xdr:rowOff>
    </xdr:from>
    <xdr:to>
      <xdr:col>18</xdr:col>
      <xdr:colOff>492125</xdr:colOff>
      <xdr:row>58</xdr:row>
      <xdr:rowOff>44066</xdr:rowOff>
    </xdr:to>
    <xdr:sp macro="" textlink="">
      <xdr:nvSpPr>
        <xdr:cNvPr id="607" name="円/楕円 606"/>
        <xdr:cNvSpPr/>
      </xdr:nvSpPr>
      <xdr:spPr>
        <a:xfrm>
          <a:off x="12763500" y="98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35193</xdr:rowOff>
    </xdr:from>
    <xdr:ext cx="534377" cy="259045"/>
    <xdr:sp macro="" textlink="">
      <xdr:nvSpPr>
        <xdr:cNvPr id="608" name="テキスト ボックス 607"/>
        <xdr:cNvSpPr txBox="1"/>
      </xdr:nvSpPr>
      <xdr:spPr>
        <a:xfrm>
          <a:off x="12547111" y="997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140309</xdr:rowOff>
    </xdr:from>
    <xdr:to>
      <xdr:col>22</xdr:col>
      <xdr:colOff>365125</xdr:colOff>
      <xdr:row>79</xdr:row>
      <xdr:rowOff>44450</xdr:rowOff>
    </xdr:to>
    <xdr:cxnSp macro="">
      <xdr:nvCxnSpPr>
        <xdr:cNvPr id="640" name="直線コネクタ 639"/>
        <xdr:cNvCxnSpPr/>
      </xdr:nvCxnSpPr>
      <xdr:spPr>
        <a:xfrm>
          <a:off x="14592300" y="13513409"/>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24676</xdr:rowOff>
    </xdr:from>
    <xdr:to>
      <xdr:col>21</xdr:col>
      <xdr:colOff>161925</xdr:colOff>
      <xdr:row>78</xdr:row>
      <xdr:rowOff>140309</xdr:rowOff>
    </xdr:to>
    <xdr:cxnSp macro="">
      <xdr:nvCxnSpPr>
        <xdr:cNvPr id="643" name="直線コネクタ 642"/>
        <xdr:cNvCxnSpPr/>
      </xdr:nvCxnSpPr>
      <xdr:spPr>
        <a:xfrm>
          <a:off x="13703300" y="13226326"/>
          <a:ext cx="889000" cy="2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24676</xdr:rowOff>
    </xdr:from>
    <xdr:to>
      <xdr:col>19</xdr:col>
      <xdr:colOff>644525</xdr:colOff>
      <xdr:row>77</xdr:row>
      <xdr:rowOff>140691</xdr:rowOff>
    </xdr:to>
    <xdr:cxnSp macro="">
      <xdr:nvCxnSpPr>
        <xdr:cNvPr id="646" name="直線コネクタ 645"/>
        <xdr:cNvCxnSpPr/>
      </xdr:nvCxnSpPr>
      <xdr:spPr>
        <a:xfrm flipV="1">
          <a:off x="12814300" y="13226326"/>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96893</xdr:rowOff>
    </xdr:from>
    <xdr:ext cx="469744" cy="259045"/>
    <xdr:sp macro="" textlink="">
      <xdr:nvSpPr>
        <xdr:cNvPr id="648" name="テキスト ボックス 647"/>
        <xdr:cNvSpPr txBox="1"/>
      </xdr:nvSpPr>
      <xdr:spPr>
        <a:xfrm>
          <a:off x="13468427" y="132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89509</xdr:rowOff>
    </xdr:from>
    <xdr:to>
      <xdr:col>21</xdr:col>
      <xdr:colOff>212725</xdr:colOff>
      <xdr:row>79</xdr:row>
      <xdr:rowOff>19659</xdr:rowOff>
    </xdr:to>
    <xdr:sp macro="" textlink="">
      <xdr:nvSpPr>
        <xdr:cNvPr id="660" name="円/楕円 659"/>
        <xdr:cNvSpPr/>
      </xdr:nvSpPr>
      <xdr:spPr>
        <a:xfrm>
          <a:off x="14541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10786</xdr:rowOff>
    </xdr:from>
    <xdr:ext cx="469744" cy="259045"/>
    <xdr:sp macro="" textlink="">
      <xdr:nvSpPr>
        <xdr:cNvPr id="661" name="テキスト ボックス 660"/>
        <xdr:cNvSpPr txBox="1"/>
      </xdr:nvSpPr>
      <xdr:spPr>
        <a:xfrm>
          <a:off x="14357427"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145326</xdr:rowOff>
    </xdr:from>
    <xdr:to>
      <xdr:col>20</xdr:col>
      <xdr:colOff>9525</xdr:colOff>
      <xdr:row>77</xdr:row>
      <xdr:rowOff>75476</xdr:rowOff>
    </xdr:to>
    <xdr:sp macro="" textlink="">
      <xdr:nvSpPr>
        <xdr:cNvPr id="662" name="円/楕円 661"/>
        <xdr:cNvSpPr/>
      </xdr:nvSpPr>
      <xdr:spPr>
        <a:xfrm>
          <a:off x="13652500" y="131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92003</xdr:rowOff>
    </xdr:from>
    <xdr:ext cx="469744" cy="259045"/>
    <xdr:sp macro="" textlink="">
      <xdr:nvSpPr>
        <xdr:cNvPr id="663" name="テキスト ボックス 662"/>
        <xdr:cNvSpPr txBox="1"/>
      </xdr:nvSpPr>
      <xdr:spPr>
        <a:xfrm>
          <a:off x="13468427" y="129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89891</xdr:rowOff>
    </xdr:from>
    <xdr:to>
      <xdr:col>18</xdr:col>
      <xdr:colOff>492125</xdr:colOff>
      <xdr:row>78</xdr:row>
      <xdr:rowOff>20041</xdr:rowOff>
    </xdr:to>
    <xdr:sp macro="" textlink="">
      <xdr:nvSpPr>
        <xdr:cNvPr id="664" name="円/楕円 663"/>
        <xdr:cNvSpPr/>
      </xdr:nvSpPr>
      <xdr:spPr>
        <a:xfrm>
          <a:off x="12763500" y="132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11168</xdr:rowOff>
    </xdr:from>
    <xdr:ext cx="469744" cy="259045"/>
    <xdr:sp macro="" textlink="">
      <xdr:nvSpPr>
        <xdr:cNvPr id="665" name="テキスト ボックス 664"/>
        <xdr:cNvSpPr txBox="1"/>
      </xdr:nvSpPr>
      <xdr:spPr>
        <a:xfrm>
          <a:off x="12579427" y="133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8852</xdr:rowOff>
    </xdr:from>
    <xdr:to>
      <xdr:col>23</xdr:col>
      <xdr:colOff>517525</xdr:colOff>
      <xdr:row>96</xdr:row>
      <xdr:rowOff>2260</xdr:rowOff>
    </xdr:to>
    <xdr:cxnSp macro="">
      <xdr:nvCxnSpPr>
        <xdr:cNvPr id="695" name="直線コネクタ 694"/>
        <xdr:cNvCxnSpPr/>
      </xdr:nvCxnSpPr>
      <xdr:spPr>
        <a:xfrm>
          <a:off x="15481300" y="16296602"/>
          <a:ext cx="8382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113957</xdr:rowOff>
    </xdr:from>
    <xdr:to>
      <xdr:col>22</xdr:col>
      <xdr:colOff>365125</xdr:colOff>
      <xdr:row>95</xdr:row>
      <xdr:rowOff>8852</xdr:rowOff>
    </xdr:to>
    <xdr:cxnSp macro="">
      <xdr:nvCxnSpPr>
        <xdr:cNvPr id="698" name="直線コネクタ 697"/>
        <xdr:cNvCxnSpPr/>
      </xdr:nvCxnSpPr>
      <xdr:spPr>
        <a:xfrm>
          <a:off x="14592300" y="16230257"/>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64300</xdr:rowOff>
    </xdr:from>
    <xdr:to>
      <xdr:col>21</xdr:col>
      <xdr:colOff>161925</xdr:colOff>
      <xdr:row>94</xdr:row>
      <xdr:rowOff>113957</xdr:rowOff>
    </xdr:to>
    <xdr:cxnSp macro="">
      <xdr:nvCxnSpPr>
        <xdr:cNvPr id="701" name="直線コネクタ 700"/>
        <xdr:cNvCxnSpPr/>
      </xdr:nvCxnSpPr>
      <xdr:spPr>
        <a:xfrm>
          <a:off x="13703300" y="16180600"/>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64300</xdr:rowOff>
    </xdr:from>
    <xdr:to>
      <xdr:col>19</xdr:col>
      <xdr:colOff>644525</xdr:colOff>
      <xdr:row>94</xdr:row>
      <xdr:rowOff>96558</xdr:rowOff>
    </xdr:to>
    <xdr:cxnSp macro="">
      <xdr:nvCxnSpPr>
        <xdr:cNvPr id="704" name="直線コネクタ 703"/>
        <xdr:cNvCxnSpPr/>
      </xdr:nvCxnSpPr>
      <xdr:spPr>
        <a:xfrm flipV="1">
          <a:off x="12814300" y="1618060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6" name="テキスト ボックス 705"/>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122910</xdr:rowOff>
    </xdr:from>
    <xdr:to>
      <xdr:col>23</xdr:col>
      <xdr:colOff>568325</xdr:colOff>
      <xdr:row>96</xdr:row>
      <xdr:rowOff>53060</xdr:rowOff>
    </xdr:to>
    <xdr:sp macro="" textlink="">
      <xdr:nvSpPr>
        <xdr:cNvPr id="714" name="円/楕円 713"/>
        <xdr:cNvSpPr/>
      </xdr:nvSpPr>
      <xdr:spPr>
        <a:xfrm>
          <a:off x="162687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101337</xdr:rowOff>
    </xdr:from>
    <xdr:ext cx="534377" cy="259045"/>
    <xdr:sp macro="" textlink="">
      <xdr:nvSpPr>
        <xdr:cNvPr id="715" name="公債費該当値テキスト"/>
        <xdr:cNvSpPr txBox="1"/>
      </xdr:nvSpPr>
      <xdr:spPr>
        <a:xfrm>
          <a:off x="16370300" y="163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73,822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129502</xdr:rowOff>
    </xdr:from>
    <xdr:to>
      <xdr:col>22</xdr:col>
      <xdr:colOff>415925</xdr:colOff>
      <xdr:row>95</xdr:row>
      <xdr:rowOff>59652</xdr:rowOff>
    </xdr:to>
    <xdr:sp macro="" textlink="">
      <xdr:nvSpPr>
        <xdr:cNvPr id="716" name="円/楕円 715"/>
        <xdr:cNvSpPr/>
      </xdr:nvSpPr>
      <xdr:spPr>
        <a:xfrm>
          <a:off x="15430500" y="162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76179</xdr:rowOff>
    </xdr:from>
    <xdr:ext cx="534377" cy="259045"/>
    <xdr:sp macro="" textlink="">
      <xdr:nvSpPr>
        <xdr:cNvPr id="717" name="テキスト ボックス 716"/>
        <xdr:cNvSpPr txBox="1"/>
      </xdr:nvSpPr>
      <xdr:spPr>
        <a:xfrm>
          <a:off x="15214111" y="160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63157</xdr:rowOff>
    </xdr:from>
    <xdr:to>
      <xdr:col>21</xdr:col>
      <xdr:colOff>212725</xdr:colOff>
      <xdr:row>94</xdr:row>
      <xdr:rowOff>164757</xdr:rowOff>
    </xdr:to>
    <xdr:sp macro="" textlink="">
      <xdr:nvSpPr>
        <xdr:cNvPr id="718" name="円/楕円 717"/>
        <xdr:cNvSpPr/>
      </xdr:nvSpPr>
      <xdr:spPr>
        <a:xfrm>
          <a:off x="14541500" y="1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9834</xdr:rowOff>
    </xdr:from>
    <xdr:ext cx="534377" cy="259045"/>
    <xdr:sp macro="" textlink="">
      <xdr:nvSpPr>
        <xdr:cNvPr id="719" name="テキスト ボックス 718"/>
        <xdr:cNvSpPr txBox="1"/>
      </xdr:nvSpPr>
      <xdr:spPr>
        <a:xfrm>
          <a:off x="14325111" y="159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13500</xdr:rowOff>
    </xdr:from>
    <xdr:to>
      <xdr:col>20</xdr:col>
      <xdr:colOff>9525</xdr:colOff>
      <xdr:row>94</xdr:row>
      <xdr:rowOff>115100</xdr:rowOff>
    </xdr:to>
    <xdr:sp macro="" textlink="">
      <xdr:nvSpPr>
        <xdr:cNvPr id="720" name="円/楕円 719"/>
        <xdr:cNvSpPr/>
      </xdr:nvSpPr>
      <xdr:spPr>
        <a:xfrm>
          <a:off x="136525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131627</xdr:rowOff>
    </xdr:from>
    <xdr:ext cx="534377" cy="259045"/>
    <xdr:sp macro="" textlink="">
      <xdr:nvSpPr>
        <xdr:cNvPr id="721" name="テキスト ボックス 720"/>
        <xdr:cNvSpPr txBox="1"/>
      </xdr:nvSpPr>
      <xdr:spPr>
        <a:xfrm>
          <a:off x="13436111" y="15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45758</xdr:rowOff>
    </xdr:from>
    <xdr:to>
      <xdr:col>18</xdr:col>
      <xdr:colOff>492125</xdr:colOff>
      <xdr:row>94</xdr:row>
      <xdr:rowOff>147358</xdr:rowOff>
    </xdr:to>
    <xdr:sp macro="" textlink="">
      <xdr:nvSpPr>
        <xdr:cNvPr id="722" name="円/楕円 721"/>
        <xdr:cNvSpPr/>
      </xdr:nvSpPr>
      <xdr:spPr>
        <a:xfrm>
          <a:off x="12763500" y="161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163885</xdr:rowOff>
    </xdr:from>
    <xdr:ext cx="534377" cy="259045"/>
    <xdr:sp macro="" textlink="">
      <xdr:nvSpPr>
        <xdr:cNvPr id="723" name="テキスト ボックス 722"/>
        <xdr:cNvSpPr txBox="1"/>
      </xdr:nvSpPr>
      <xdr:spPr>
        <a:xfrm>
          <a:off x="12547111" y="159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116,672</a:t>
          </a:r>
          <a:r>
            <a:rPr kumimoji="1" lang="ja-JP" altLang="en-US" sz="1300">
              <a:latin typeface="ＭＳ Ｐゴシック"/>
            </a:rPr>
            <a:t>円となっており、継続して類似団体の平均を大きく下回っている。また、衛生費は、住民一人あたり</a:t>
          </a:r>
          <a:r>
            <a:rPr kumimoji="1" lang="en-US" altLang="ja-JP" sz="1300">
              <a:latin typeface="ＭＳ Ｐゴシック"/>
            </a:rPr>
            <a:t>27,472</a:t>
          </a:r>
          <a:r>
            <a:rPr kumimoji="1" lang="ja-JP" altLang="en-US" sz="1300">
              <a:latin typeface="ＭＳ Ｐゴシック"/>
            </a:rPr>
            <a:t>円となっており、こちらも継続して類似団体の平均を大きく下回っている。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2,314</a:t>
          </a:r>
          <a:r>
            <a:rPr kumimoji="1" lang="ja-JP" altLang="en-US" sz="1400">
              <a:latin typeface="ＭＳ ゴシック" pitchFamily="49" charset="-128"/>
              <a:ea typeface="ＭＳ ゴシック" pitchFamily="49" charset="-128"/>
            </a:rPr>
            <a:t>百万円、標準財政規模比で</a:t>
          </a:r>
          <a:r>
            <a:rPr kumimoji="1" lang="en-US" altLang="ja-JP" sz="1400">
              <a:latin typeface="ＭＳ ゴシック" pitchFamily="49" charset="-128"/>
              <a:ea typeface="ＭＳ ゴシック" pitchFamily="49" charset="-128"/>
            </a:rPr>
            <a:t>44.41</a:t>
          </a:r>
          <a:r>
            <a:rPr kumimoji="1" lang="ja-JP" altLang="en-US" sz="1400">
              <a:latin typeface="ＭＳ ゴシック" pitchFamily="49" charset="-128"/>
              <a:ea typeface="ＭＳ ゴシック" pitchFamily="49" charset="-128"/>
            </a:rPr>
            <a:t>％と増加した。</a:t>
          </a:r>
        </a:p>
        <a:p>
          <a:r>
            <a:rPr kumimoji="1" lang="ja-JP" altLang="en-US" sz="1400">
              <a:latin typeface="ＭＳ ゴシック" pitchFamily="49" charset="-128"/>
              <a:ea typeface="ＭＳ ゴシック" pitchFamily="49" charset="-128"/>
            </a:rPr>
            <a:t>また、実質収支、実質単年度収支ともに、毎年黒字を確保している。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岩手県金ケ崎町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全ての会計で黒字を維持しており、連結実質赤字比率は生じていない。今後も黒字を維持するとともに、一般会計からの法定外に係る繰出の抑制を図りながら健全経営に努めていく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election activeCell="R14" sqref="R14:V1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9050703</v>
      </c>
      <c r="BO4" s="379"/>
      <c r="BP4" s="379"/>
      <c r="BQ4" s="379"/>
      <c r="BR4" s="379"/>
      <c r="BS4" s="379"/>
      <c r="BT4" s="379"/>
      <c r="BU4" s="380"/>
      <c r="BV4" s="378">
        <v>9484529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8643988</v>
      </c>
      <c r="BO5" s="384"/>
      <c r="BP5" s="384"/>
      <c r="BQ5" s="384"/>
      <c r="BR5" s="384"/>
      <c r="BS5" s="384"/>
      <c r="BT5" s="384"/>
      <c r="BU5" s="385"/>
      <c r="BV5" s="383">
        <v>9218826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76.8</v>
      </c>
      <c r="CU5" s="354"/>
      <c r="CV5" s="354"/>
      <c r="CW5" s="354"/>
      <c r="CX5" s="354"/>
      <c r="CY5" s="354"/>
      <c r="CZ5" s="354"/>
      <c r="DA5" s="355"/>
      <c r="DB5" s="353">
        <v>74.900000000000006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406715</v>
      </c>
      <c r="BO6" s="384"/>
      <c r="BP6" s="384"/>
      <c r="BQ6" s="384"/>
      <c r="BR6" s="384"/>
      <c r="BS6" s="384"/>
      <c r="BT6" s="384"/>
      <c r="BU6" s="385"/>
      <c r="BV6" s="383">
        <v>265703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82.3</v>
      </c>
      <c r="CU6" s="530"/>
      <c r="CV6" s="530"/>
      <c r="CW6" s="530"/>
      <c r="CX6" s="530"/>
      <c r="CY6" s="530"/>
      <c r="CZ6" s="530"/>
      <c r="DA6" s="531"/>
      <c r="DB6" s="529">
        <v>81.8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103864</v>
      </c>
      <c r="BO7" s="384"/>
      <c r="BP7" s="384"/>
      <c r="BQ7" s="384"/>
      <c r="BR7" s="384"/>
      <c r="BS7" s="384"/>
      <c r="BT7" s="384"/>
      <c r="BU7" s="385"/>
      <c r="BV7" s="383">
        <v>41279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5210245</v>
      </c>
      <c r="CU7" s="384"/>
      <c r="CV7" s="384"/>
      <c r="CW7" s="384"/>
      <c r="CX7" s="384"/>
      <c r="CY7" s="384"/>
      <c r="CZ7" s="384"/>
      <c r="DA7" s="385"/>
      <c r="DB7" s="383">
        <v>5170698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302851</v>
      </c>
      <c r="BO8" s="384"/>
      <c r="BP8" s="384"/>
      <c r="BQ8" s="384"/>
      <c r="BR8" s="384"/>
      <c r="BS8" s="384"/>
      <c r="BT8" s="384"/>
      <c r="BU8" s="385"/>
      <c r="BV8" s="383">
        <v>224424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0.56999999999999995</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15895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78427</v>
      </c>
      <c r="BO9" s="384"/>
      <c r="BP9" s="384"/>
      <c r="BQ9" s="384"/>
      <c r="BR9" s="384"/>
      <c r="BS9" s="384"/>
      <c r="BT9" s="384"/>
      <c r="BU9" s="385"/>
      <c r="BV9" s="383">
        <v>1787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17.7</v>
      </c>
      <c r="CU9" s="354"/>
      <c r="CV9" s="354"/>
      <c r="CW9" s="354"/>
      <c r="CX9" s="354"/>
      <c r="CY9" s="354"/>
      <c r="CZ9" s="354"/>
      <c r="DA9" s="355"/>
      <c r="DB9" s="353">
        <v>19.7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16325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422337</v>
      </c>
      <c r="BO10" s="384"/>
      <c r="BP10" s="384"/>
      <c r="BQ10" s="384"/>
      <c r="BR10" s="384"/>
      <c r="BS10" s="384"/>
      <c r="BT10" s="384"/>
      <c r="BU10" s="385"/>
      <c r="BV10" s="383">
        <v>734188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194152</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16021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v>677463</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15879</v>
      </c>
      <c r="S13" s="485"/>
      <c r="T13" s="485"/>
      <c r="U13" s="485"/>
      <c r="V13" s="486"/>
      <c r="W13" s="472" t="s">
        <v>120</v>
      </c>
      <c r="X13" s="396"/>
      <c r="Y13" s="396"/>
      <c r="Z13" s="396"/>
      <c r="AA13" s="396"/>
      <c r="AB13" s="397"/>
      <c r="AC13" s="359">
        <v>1442</v>
      </c>
      <c r="AD13" s="360"/>
      <c r="AE13" s="360"/>
      <c r="AF13" s="360"/>
      <c r="AG13" s="361"/>
      <c r="AH13" s="359">
        <v>1873</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200764</v>
      </c>
      <c r="BO13" s="384"/>
      <c r="BP13" s="384"/>
      <c r="BQ13" s="384"/>
      <c r="BR13" s="384"/>
      <c r="BS13" s="384"/>
      <c r="BT13" s="384"/>
      <c r="BU13" s="385"/>
      <c r="BV13" s="383">
        <v>252664</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16.600000000000001</v>
      </c>
      <c r="CU13" s="354"/>
      <c r="CV13" s="354"/>
      <c r="CW13" s="354"/>
      <c r="CX13" s="354"/>
      <c r="CY13" s="354"/>
      <c r="CZ13" s="354"/>
      <c r="DA13" s="355"/>
      <c r="DB13" s="353">
        <v>17.5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16149</v>
      </c>
      <c r="S14" s="485"/>
      <c r="T14" s="485"/>
      <c r="U14" s="485"/>
      <c r="V14" s="486"/>
      <c r="W14" s="487"/>
      <c r="X14" s="399"/>
      <c r="Y14" s="399"/>
      <c r="Z14" s="399"/>
      <c r="AA14" s="399"/>
      <c r="AB14" s="400"/>
      <c r="AC14" s="477">
        <v>17.899999999999999</v>
      </c>
      <c r="AD14" s="478"/>
      <c r="AE14" s="478"/>
      <c r="AF14" s="478"/>
      <c r="AG14" s="479"/>
      <c r="AH14" s="477">
        <v>21.2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42.6</v>
      </c>
      <c r="CU14" s="456"/>
      <c r="CV14" s="456"/>
      <c r="CW14" s="456"/>
      <c r="CX14" s="456"/>
      <c r="CY14" s="456"/>
      <c r="CZ14" s="456"/>
      <c r="DA14" s="457"/>
      <c r="DB14" s="488">
        <v>50.8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16019</v>
      </c>
      <c r="S15" s="485"/>
      <c r="T15" s="485"/>
      <c r="U15" s="485"/>
      <c r="V15" s="486"/>
      <c r="W15" s="472" t="s">
        <v>126</v>
      </c>
      <c r="X15" s="396"/>
      <c r="Y15" s="396"/>
      <c r="Z15" s="396"/>
      <c r="AA15" s="396"/>
      <c r="AB15" s="397"/>
      <c r="AC15" s="359">
        <v>2828</v>
      </c>
      <c r="AD15" s="360"/>
      <c r="AE15" s="360"/>
      <c r="AF15" s="360"/>
      <c r="AG15" s="361"/>
      <c r="AH15" s="359">
        <v>2974</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2232990</v>
      </c>
      <c r="BO15" s="379"/>
      <c r="BP15" s="379"/>
      <c r="BQ15" s="379"/>
      <c r="BR15" s="379"/>
      <c r="BS15" s="379"/>
      <c r="BT15" s="379"/>
      <c r="BU15" s="380"/>
      <c r="BV15" s="378">
        <v>2114189</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35</v>
      </c>
      <c r="AD16" s="478"/>
      <c r="AE16" s="478"/>
      <c r="AF16" s="478"/>
      <c r="AG16" s="479"/>
      <c r="AH16" s="477">
        <v>33.6</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4155759</v>
      </c>
      <c r="BO16" s="384"/>
      <c r="BP16" s="384"/>
      <c r="BQ16" s="384"/>
      <c r="BR16" s="384"/>
      <c r="BS16" s="384"/>
      <c r="BT16" s="384"/>
      <c r="BU16" s="385"/>
      <c r="BV16" s="383">
        <v>4071475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3801</v>
      </c>
      <c r="AD17" s="360"/>
      <c r="AE17" s="360"/>
      <c r="AF17" s="360"/>
      <c r="AG17" s="361"/>
      <c r="AH17" s="359">
        <v>3962</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2833654</v>
      </c>
      <c r="BO17" s="384"/>
      <c r="BP17" s="384"/>
      <c r="BQ17" s="384"/>
      <c r="BR17" s="384"/>
      <c r="BS17" s="384"/>
      <c r="BT17" s="384"/>
      <c r="BU17" s="385"/>
      <c r="BV17" s="383">
        <v>2717747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179.76</v>
      </c>
      <c r="M18" s="448"/>
      <c r="N18" s="448"/>
      <c r="O18" s="448"/>
      <c r="P18" s="448"/>
      <c r="Q18" s="448"/>
      <c r="R18" s="449"/>
      <c r="S18" s="449"/>
      <c r="T18" s="449"/>
      <c r="U18" s="449"/>
      <c r="V18" s="450"/>
      <c r="W18" s="464"/>
      <c r="X18" s="465"/>
      <c r="Y18" s="465"/>
      <c r="Z18" s="465"/>
      <c r="AA18" s="465"/>
      <c r="AB18" s="473"/>
      <c r="AC18" s="347">
        <v>47.1</v>
      </c>
      <c r="AD18" s="348"/>
      <c r="AE18" s="348"/>
      <c r="AF18" s="348"/>
      <c r="AG18" s="451"/>
      <c r="AH18" s="347">
        <v>44.8</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4263310</v>
      </c>
      <c r="BO18" s="384"/>
      <c r="BP18" s="384"/>
      <c r="BQ18" s="384"/>
      <c r="BR18" s="384"/>
      <c r="BS18" s="384"/>
      <c r="BT18" s="384"/>
      <c r="BU18" s="385"/>
      <c r="BV18" s="383">
        <v>4348850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88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6668602</v>
      </c>
      <c r="BO19" s="384"/>
      <c r="BP19" s="384"/>
      <c r="BQ19" s="384"/>
      <c r="BR19" s="384"/>
      <c r="BS19" s="384"/>
      <c r="BT19" s="384"/>
      <c r="BU19" s="385"/>
      <c r="BV19" s="383">
        <v>7105450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5556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8708333</v>
      </c>
      <c r="BO23" s="384"/>
      <c r="BP23" s="384"/>
      <c r="BQ23" s="384"/>
      <c r="BR23" s="384"/>
      <c r="BS23" s="384"/>
      <c r="BT23" s="384"/>
      <c r="BU23" s="385"/>
      <c r="BV23" s="383">
        <v>9154100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7440</v>
      </c>
      <c r="R24" s="360"/>
      <c r="S24" s="360"/>
      <c r="T24" s="360"/>
      <c r="U24" s="360"/>
      <c r="V24" s="361"/>
      <c r="W24" s="425"/>
      <c r="X24" s="416"/>
      <c r="Y24" s="417"/>
      <c r="Z24" s="356" t="s">
        <v>150</v>
      </c>
      <c r="AA24" s="357"/>
      <c r="AB24" s="357"/>
      <c r="AC24" s="357"/>
      <c r="AD24" s="357"/>
      <c r="AE24" s="357"/>
      <c r="AF24" s="357"/>
      <c r="AG24" s="358"/>
      <c r="AH24" s="359">
        <v>120</v>
      </c>
      <c r="AI24" s="360"/>
      <c r="AJ24" s="360"/>
      <c r="AK24" s="360"/>
      <c r="AL24" s="361"/>
      <c r="AM24" s="359">
        <v>353040</v>
      </c>
      <c r="AN24" s="360"/>
      <c r="AO24" s="360"/>
      <c r="AP24" s="360"/>
      <c r="AQ24" s="360"/>
      <c r="AR24" s="361"/>
      <c r="AS24" s="359">
        <v>2942</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7398271</v>
      </c>
      <c r="BO24" s="384"/>
      <c r="BP24" s="384"/>
      <c r="BQ24" s="384"/>
      <c r="BR24" s="384"/>
      <c r="BS24" s="384"/>
      <c r="BT24" s="384"/>
      <c r="BU24" s="385"/>
      <c r="BV24" s="383">
        <v>7561368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5900</v>
      </c>
      <c r="R25" s="360"/>
      <c r="S25" s="360"/>
      <c r="T25" s="360"/>
      <c r="U25" s="360"/>
      <c r="V25" s="361"/>
      <c r="W25" s="425"/>
      <c r="X25" s="416"/>
      <c r="Y25" s="417"/>
      <c r="Z25" s="356" t="s">
        <v>153</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352526</v>
      </c>
      <c r="BO25" s="379"/>
      <c r="BP25" s="379"/>
      <c r="BQ25" s="379"/>
      <c r="BR25" s="379"/>
      <c r="BS25" s="379"/>
      <c r="BT25" s="379"/>
      <c r="BU25" s="380"/>
      <c r="BV25" s="378">
        <v>101919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5530</v>
      </c>
      <c r="R26" s="360"/>
      <c r="S26" s="360"/>
      <c r="T26" s="360"/>
      <c r="U26" s="360"/>
      <c r="V26" s="361"/>
      <c r="W26" s="425"/>
      <c r="X26" s="416"/>
      <c r="Y26" s="417"/>
      <c r="Z26" s="356" t="s">
        <v>156</v>
      </c>
      <c r="AA26" s="438"/>
      <c r="AB26" s="438"/>
      <c r="AC26" s="438"/>
      <c r="AD26" s="438"/>
      <c r="AE26" s="438"/>
      <c r="AF26" s="438"/>
      <c r="AG26" s="439"/>
      <c r="AH26" s="359">
        <v>5</v>
      </c>
      <c r="AI26" s="360"/>
      <c r="AJ26" s="360"/>
      <c r="AK26" s="360"/>
      <c r="AL26" s="361"/>
      <c r="AM26" s="359">
        <v>15455</v>
      </c>
      <c r="AN26" s="360"/>
      <c r="AO26" s="360"/>
      <c r="AP26" s="360"/>
      <c r="AQ26" s="360"/>
      <c r="AR26" s="361"/>
      <c r="AS26" s="359">
        <v>3091</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2830</v>
      </c>
      <c r="R27" s="360"/>
      <c r="S27" s="360"/>
      <c r="T27" s="360"/>
      <c r="U27" s="360"/>
      <c r="V27" s="361"/>
      <c r="W27" s="425"/>
      <c r="X27" s="416"/>
      <c r="Y27" s="417"/>
      <c r="Z27" s="356" t="s">
        <v>159</v>
      </c>
      <c r="AA27" s="357"/>
      <c r="AB27" s="357"/>
      <c r="AC27" s="357"/>
      <c r="AD27" s="357"/>
      <c r="AE27" s="357"/>
      <c r="AF27" s="357"/>
      <c r="AG27" s="358"/>
      <c r="AH27" s="359">
        <v>14</v>
      </c>
      <c r="AI27" s="360"/>
      <c r="AJ27" s="360"/>
      <c r="AK27" s="360"/>
      <c r="AL27" s="361"/>
      <c r="AM27" s="359">
        <v>44660</v>
      </c>
      <c r="AN27" s="360"/>
      <c r="AO27" s="360"/>
      <c r="AP27" s="360"/>
      <c r="AQ27" s="360"/>
      <c r="AR27" s="361"/>
      <c r="AS27" s="359">
        <v>3190</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2290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2313968</v>
      </c>
      <c r="BO28" s="379"/>
      <c r="BP28" s="379"/>
      <c r="BQ28" s="379"/>
      <c r="BR28" s="379"/>
      <c r="BS28" s="379"/>
      <c r="BT28" s="379"/>
      <c r="BU28" s="380"/>
      <c r="BV28" s="378">
        <v>2071631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2120</v>
      </c>
      <c r="R29" s="360"/>
      <c r="S29" s="360"/>
      <c r="T29" s="360"/>
      <c r="U29" s="360"/>
      <c r="V29" s="361"/>
      <c r="W29" s="426"/>
      <c r="X29" s="427"/>
      <c r="Y29" s="428"/>
      <c r="Z29" s="356" t="s">
        <v>166</v>
      </c>
      <c r="AA29" s="357"/>
      <c r="AB29" s="357"/>
      <c r="AC29" s="357"/>
      <c r="AD29" s="357"/>
      <c r="AE29" s="357"/>
      <c r="AF29" s="357"/>
      <c r="AG29" s="358"/>
      <c r="AH29" s="359">
        <v>134</v>
      </c>
      <c r="AI29" s="360"/>
      <c r="AJ29" s="360"/>
      <c r="AK29" s="360"/>
      <c r="AL29" s="361"/>
      <c r="AM29" s="359">
        <v>397700</v>
      </c>
      <c r="AN29" s="360"/>
      <c r="AO29" s="360"/>
      <c r="AP29" s="360"/>
      <c r="AQ29" s="360"/>
      <c r="AR29" s="361"/>
      <c r="AS29" s="359">
        <v>2968</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230487</v>
      </c>
      <c r="BO29" s="384"/>
      <c r="BP29" s="384"/>
      <c r="BQ29" s="384"/>
      <c r="BR29" s="384"/>
      <c r="BS29" s="384"/>
      <c r="BT29" s="384"/>
      <c r="BU29" s="385"/>
      <c r="BV29" s="383">
        <v>21468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638775</v>
      </c>
      <c r="BO30" s="387"/>
      <c r="BP30" s="387"/>
      <c r="BQ30" s="387"/>
      <c r="BR30" s="387"/>
      <c r="BS30" s="387"/>
      <c r="BT30" s="387"/>
      <c r="BU30" s="388"/>
      <c r="BV30" s="386">
        <v>542273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IF('各会計、関係団体の財政状況及び健全化判断比率'!B35="","",'各会計、関係団体の財政状況及び健全化判断比率'!B35)</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奥州金ケ崎行政事務組合（一般会計）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金ケ崎福祉フロンティア</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訪問看護ステーション事業特別会計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奥州金ケ崎行政事務組合（水道用水供給事業会計）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金ケ崎町産業開発公社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介護保険特別会計（介護保険事業勘定）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IF('各会計、関係団体の財政状況及び健全化判断比率'!B38="","",'各会計、関係団体の財政状況及び健全化判断比率'!B38)</f>
        <v>浄化槽事業特別会計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オーガニック金ケ崎</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金ケ崎町生涯スポーツ事業団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国民健康保険診療施設特別会計（医科勘定）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国民健康保険診療施設特別会計（歯科勘定）</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8</v>
      </c>
      <c r="V40" s="343"/>
      <c r="W40" s="342" t="str">
        <f>IF('各会計、関係団体の財政状況及び健全化判断比率'!B34="","",'各会計、関係団体の財政状況及び健全化判断比率'!B34)</f>
        <v>後期高齢者医療特別会計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536</v>
      </c>
      <c r="D34" s="1151"/>
      <c r="E34" s="1152"/>
      <c r="F34" s="32">
        <v>2.99</v>
      </c>
      <c r="G34" s="33">
        <v>3.13</v>
      </c>
      <c r="H34" s="33">
        <v>4.05</v>
      </c>
      <c r="I34" s="33">
        <v>4.34</v>
      </c>
      <c r="J34" s="34">
        <v>5.81</v>
      </c>
      <c r="K34" s="22"/>
      <c r="L34" s="22"/>
      <c r="M34" s="22"/>
      <c r="N34" s="22"/>
      <c r="O34" s="22"/>
      <c r="P34" s="22"/>
    </row>
    <row r="35" spans="1:16" ht="39" customHeight="1">
      <c r="A35" s="22"/>
      <c r="B35" s="35"/>
      <c r="C35" s="1145" t="s">
        <v>537</v>
      </c>
      <c r="D35" s="1146"/>
      <c r="E35" s="1147"/>
      <c r="F35" s="36">
        <v>6.64</v>
      </c>
      <c r="G35" s="37">
        <v>6.94</v>
      </c>
      <c r="H35" s="37">
        <v>5.76</v>
      </c>
      <c r="I35" s="37">
        <v>4.7699999999999996</v>
      </c>
      <c r="J35" s="38">
        <v>4.3600000000000003</v>
      </c>
      <c r="K35" s="22"/>
      <c r="L35" s="22"/>
      <c r="M35" s="22"/>
      <c r="N35" s="22"/>
      <c r="O35" s="22"/>
      <c r="P35" s="22"/>
    </row>
    <row r="36" spans="1:16" ht="39" customHeight="1">
      <c r="A36" s="22"/>
      <c r="B36" s="35"/>
      <c r="C36" s="1145" t="s">
        <v>538</v>
      </c>
      <c r="D36" s="1146"/>
      <c r="E36" s="1147"/>
      <c r="F36" s="36">
        <v>1.36</v>
      </c>
      <c r="G36" s="37">
        <v>1.78</v>
      </c>
      <c r="H36" s="37">
        <v>3.03</v>
      </c>
      <c r="I36" s="37">
        <v>2.6</v>
      </c>
      <c r="J36" s="38">
        <v>2.59</v>
      </c>
      <c r="K36" s="22"/>
      <c r="L36" s="22"/>
      <c r="M36" s="22"/>
      <c r="N36" s="22"/>
      <c r="O36" s="22"/>
      <c r="P36" s="22"/>
    </row>
    <row r="37" spans="1:16" ht="39" customHeight="1">
      <c r="A37" s="22"/>
      <c r="B37" s="35"/>
      <c r="C37" s="1145" t="s">
        <v>539</v>
      </c>
      <c r="D37" s="1146"/>
      <c r="E37" s="1147"/>
      <c r="F37" s="36">
        <v>0.68</v>
      </c>
      <c r="G37" s="37">
        <v>0.39</v>
      </c>
      <c r="H37" s="37">
        <v>0.69</v>
      </c>
      <c r="I37" s="37">
        <v>0.41</v>
      </c>
      <c r="J37" s="38">
        <v>0.51</v>
      </c>
      <c r="K37" s="22"/>
      <c r="L37" s="22"/>
      <c r="M37" s="22"/>
      <c r="N37" s="22"/>
      <c r="O37" s="22"/>
      <c r="P37" s="22"/>
    </row>
    <row r="38" spans="1:16" ht="39" customHeight="1">
      <c r="A38" s="22"/>
      <c r="B38" s="35"/>
      <c r="C38" s="1145" t="s">
        <v>540</v>
      </c>
      <c r="D38" s="1146"/>
      <c r="E38" s="1147"/>
      <c r="F38" s="36">
        <v>0.21</v>
      </c>
      <c r="G38" s="37">
        <v>0.14000000000000001</v>
      </c>
      <c r="H38" s="37">
        <v>0.18</v>
      </c>
      <c r="I38" s="37">
        <v>0.16</v>
      </c>
      <c r="J38" s="38">
        <v>0.43</v>
      </c>
      <c r="K38" s="22"/>
      <c r="L38" s="22"/>
      <c r="M38" s="22"/>
      <c r="N38" s="22"/>
      <c r="O38" s="22"/>
      <c r="P38" s="22"/>
    </row>
    <row r="39" spans="1:16" ht="39" customHeight="1">
      <c r="A39" s="22"/>
      <c r="B39" s="35"/>
      <c r="C39" s="1145" t="s">
        <v>541</v>
      </c>
      <c r="D39" s="1146"/>
      <c r="E39" s="1147"/>
      <c r="F39" s="36">
        <v>0.23</v>
      </c>
      <c r="G39" s="37">
        <v>0.2</v>
      </c>
      <c r="H39" s="37">
        <v>0.11</v>
      </c>
      <c r="I39" s="37">
        <v>0.28999999999999998</v>
      </c>
      <c r="J39" s="38">
        <v>0.31</v>
      </c>
      <c r="K39" s="22"/>
      <c r="L39" s="22"/>
      <c r="M39" s="22"/>
      <c r="N39" s="22"/>
      <c r="O39" s="22"/>
      <c r="P39" s="22"/>
    </row>
    <row r="40" spans="1:16" ht="39" customHeight="1">
      <c r="A40" s="22"/>
      <c r="B40" s="35"/>
      <c r="C40" s="1145" t="s">
        <v>542</v>
      </c>
      <c r="D40" s="1146"/>
      <c r="E40" s="1147"/>
      <c r="F40" s="36">
        <v>0.16</v>
      </c>
      <c r="G40" s="37">
        <v>0.21</v>
      </c>
      <c r="H40" s="37">
        <v>0.28000000000000003</v>
      </c>
      <c r="I40" s="37">
        <v>0.26</v>
      </c>
      <c r="J40" s="38">
        <v>0.24</v>
      </c>
      <c r="K40" s="22"/>
      <c r="L40" s="22"/>
      <c r="M40" s="22"/>
      <c r="N40" s="22"/>
      <c r="O40" s="22"/>
      <c r="P40" s="22"/>
    </row>
    <row r="41" spans="1:16" ht="39" customHeight="1">
      <c r="A41" s="22"/>
      <c r="B41" s="35"/>
      <c r="C41" s="1145" t="s">
        <v>543</v>
      </c>
      <c r="D41" s="1146"/>
      <c r="E41" s="1147"/>
      <c r="F41" s="36">
        <v>0.01</v>
      </c>
      <c r="G41" s="37">
        <v>0.04</v>
      </c>
      <c r="H41" s="37">
        <v>0.05</v>
      </c>
      <c r="I41" s="37">
        <v>0.06</v>
      </c>
      <c r="J41" s="38">
        <v>0.06</v>
      </c>
      <c r="K41" s="22"/>
      <c r="L41" s="22"/>
      <c r="M41" s="22"/>
      <c r="N41" s="22"/>
      <c r="O41" s="22"/>
      <c r="P41" s="22"/>
    </row>
    <row r="42" spans="1:16" ht="39" customHeight="1">
      <c r="A42" s="22"/>
      <c r="B42" s="39"/>
      <c r="C42" s="1145" t="s">
        <v>544</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545</v>
      </c>
      <c r="D43" s="1149"/>
      <c r="E43" s="1150"/>
      <c r="F43" s="41">
        <v>0.06</v>
      </c>
      <c r="G43" s="42">
        <v>0.05</v>
      </c>
      <c r="H43" s="42">
        <v>0.1</v>
      </c>
      <c r="I43" s="42">
        <v>0.11</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D2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11</v>
      </c>
      <c r="C45" s="1162"/>
      <c r="D45" s="58"/>
      <c r="E45" s="1167" t="s">
        <v>12</v>
      </c>
      <c r="F45" s="1167"/>
      <c r="G45" s="1167"/>
      <c r="H45" s="1167"/>
      <c r="I45" s="1167"/>
      <c r="J45" s="1168"/>
      <c r="K45" s="59">
        <v>1280</v>
      </c>
      <c r="L45" s="60">
        <v>1354</v>
      </c>
      <c r="M45" s="60">
        <v>1287</v>
      </c>
      <c r="N45" s="60">
        <v>1209</v>
      </c>
      <c r="O45" s="61">
        <v>1183</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314</v>
      </c>
      <c r="L48" s="64">
        <v>324</v>
      </c>
      <c r="M48" s="64">
        <v>327</v>
      </c>
      <c r="N48" s="64">
        <v>317</v>
      </c>
      <c r="O48" s="65">
        <v>308</v>
      </c>
      <c r="P48" s="48"/>
      <c r="Q48" s="48"/>
      <c r="R48" s="48"/>
      <c r="S48" s="48"/>
      <c r="T48" s="48"/>
      <c r="U48" s="48"/>
    </row>
    <row r="49" spans="1:21" ht="30.75" customHeight="1">
      <c r="A49" s="48"/>
      <c r="B49" s="1163"/>
      <c r="C49" s="1164"/>
      <c r="D49" s="62"/>
      <c r="E49" s="1155" t="s">
        <v>16</v>
      </c>
      <c r="F49" s="1155"/>
      <c r="G49" s="1155"/>
      <c r="H49" s="1155"/>
      <c r="I49" s="1155"/>
      <c r="J49" s="1156"/>
      <c r="K49" s="63">
        <v>58</v>
      </c>
      <c r="L49" s="64">
        <v>30</v>
      </c>
      <c r="M49" s="64">
        <v>12</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12</v>
      </c>
      <c r="L50" s="64">
        <v>12</v>
      </c>
      <c r="M50" s="64">
        <v>11</v>
      </c>
      <c r="N50" s="64">
        <v>29</v>
      </c>
      <c r="O50" s="65">
        <v>30</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876</v>
      </c>
      <c r="L52" s="64">
        <v>867</v>
      </c>
      <c r="M52" s="64">
        <v>842</v>
      </c>
      <c r="N52" s="64">
        <v>836</v>
      </c>
      <c r="O52" s="65">
        <v>816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788</v>
      </c>
      <c r="L53" s="69">
        <v>853</v>
      </c>
      <c r="M53" s="69">
        <v>795</v>
      </c>
      <c r="N53" s="69">
        <v>724</v>
      </c>
      <c r="O53" s="70">
        <v>710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D3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81" t="s">
        <v>24</v>
      </c>
      <c r="C41" s="1182"/>
      <c r="D41" s="81"/>
      <c r="E41" s="1183" t="s">
        <v>25</v>
      </c>
      <c r="F41" s="1183"/>
      <c r="G41" s="1183"/>
      <c r="H41" s="1184"/>
      <c r="I41" s="82">
        <v>11203</v>
      </c>
      <c r="J41" s="83">
        <v>10423</v>
      </c>
      <c r="K41" s="83">
        <v>9729</v>
      </c>
      <c r="L41" s="83">
        <v>9182</v>
      </c>
      <c r="M41" s="84">
        <v>8732</v>
      </c>
    </row>
    <row r="42" spans="2:13" ht="27.75" customHeight="1">
      <c r="B42" s="1171"/>
      <c r="C42" s="1172"/>
      <c r="D42" s="85"/>
      <c r="E42" s="1175" t="s">
        <v>26</v>
      </c>
      <c r="F42" s="1175"/>
      <c r="G42" s="1175"/>
      <c r="H42" s="1176"/>
      <c r="I42" s="86">
        <v>69</v>
      </c>
      <c r="J42" s="87">
        <v>63</v>
      </c>
      <c r="K42" s="87">
        <v>56</v>
      </c>
      <c r="L42" s="87">
        <v>49</v>
      </c>
      <c r="M42" s="88">
        <v>40</v>
      </c>
    </row>
    <row r="43" spans="2:13" ht="27.75" customHeight="1">
      <c r="B43" s="1171"/>
      <c r="C43" s="1172"/>
      <c r="D43" s="85"/>
      <c r="E43" s="1175" t="s">
        <v>27</v>
      </c>
      <c r="F43" s="1175"/>
      <c r="G43" s="1175"/>
      <c r="H43" s="1176"/>
      <c r="I43" s="86">
        <v>5147</v>
      </c>
      <c r="J43" s="87">
        <v>4636</v>
      </c>
      <c r="K43" s="87">
        <v>4112</v>
      </c>
      <c r="L43" s="87">
        <v>3803</v>
      </c>
      <c r="M43" s="88">
        <v>4548</v>
      </c>
    </row>
    <row r="44" spans="2:13" ht="27.75" customHeight="1">
      <c r="B44" s="1171"/>
      <c r="C44" s="1172"/>
      <c r="D44" s="85"/>
      <c r="E44" s="1175" t="s">
        <v>28</v>
      </c>
      <c r="F44" s="1175"/>
      <c r="G44" s="1175"/>
      <c r="H44" s="1176"/>
      <c r="I44" s="86">
        <v>231</v>
      </c>
      <c r="J44" s="87">
        <v>213</v>
      </c>
      <c r="K44" s="87">
        <v>197</v>
      </c>
      <c r="L44" s="87">
        <v>177</v>
      </c>
      <c r="M44" s="88">
        <v>272</v>
      </c>
    </row>
    <row r="45" spans="2:13" ht="27.75" customHeight="1">
      <c r="B45" s="1171"/>
      <c r="C45" s="1172"/>
      <c r="D45" s="85"/>
      <c r="E45" s="1175" t="s">
        <v>29</v>
      </c>
      <c r="F45" s="1175"/>
      <c r="G45" s="1175"/>
      <c r="H45" s="1176"/>
      <c r="I45" s="86">
        <v>1903</v>
      </c>
      <c r="J45" s="87">
        <v>1928</v>
      </c>
      <c r="K45" s="87">
        <v>1752</v>
      </c>
      <c r="L45" s="87">
        <v>1668</v>
      </c>
      <c r="M45" s="88">
        <v>1516</v>
      </c>
    </row>
    <row r="46" spans="2:13" ht="27.75" customHeight="1">
      <c r="B46" s="1171"/>
      <c r="C46" s="1172"/>
      <c r="D46" s="85"/>
      <c r="E46" s="1175" t="s">
        <v>30</v>
      </c>
      <c r="F46" s="1175"/>
      <c r="G46" s="1175"/>
      <c r="H46" s="1176"/>
      <c r="I46" s="86">
        <v>100</v>
      </c>
      <c r="J46" s="87">
        <v>89</v>
      </c>
      <c r="K46" s="87">
        <v>82</v>
      </c>
      <c r="L46" s="87">
        <v>4</v>
      </c>
      <c r="M46" s="88" t="s">
        <v>490</v>
      </c>
    </row>
    <row r="47" spans="2:13" ht="27.75" customHeight="1">
      <c r="B47" s="1171"/>
      <c r="C47" s="1172"/>
      <c r="D47" s="85"/>
      <c r="E47" s="1175" t="s">
        <v>31</v>
      </c>
      <c r="F47" s="1175"/>
      <c r="G47" s="1175"/>
      <c r="H47" s="1176"/>
      <c r="I47" s="86" t="s">
        <v>490</v>
      </c>
      <c r="J47" s="87" t="s">
        <v>490</v>
      </c>
      <c r="K47" s="87" t="s">
        <v>490</v>
      </c>
      <c r="L47" s="87" t="s">
        <v>490</v>
      </c>
      <c r="M47" s="88" t="s">
        <v>490</v>
      </c>
    </row>
    <row r="48" spans="2:13" ht="27.75" customHeight="1">
      <c r="B48" s="1173"/>
      <c r="C48" s="1174"/>
      <c r="D48" s="85"/>
      <c r="E48" s="1175" t="s">
        <v>32</v>
      </c>
      <c r="F48" s="1175"/>
      <c r="G48" s="1175"/>
      <c r="H48" s="1176"/>
      <c r="I48" s="86" t="s">
        <v>490</v>
      </c>
      <c r="J48" s="87" t="s">
        <v>490</v>
      </c>
      <c r="K48" s="87" t="s">
        <v>490</v>
      </c>
      <c r="L48" s="87" t="s">
        <v>490</v>
      </c>
      <c r="M48" s="88" t="s">
        <v>490</v>
      </c>
    </row>
    <row r="49" spans="2:13" ht="27.75" customHeight="1">
      <c r="B49" s="1169" t="s">
        <v>33</v>
      </c>
      <c r="C49" s="1170"/>
      <c r="D49" s="89"/>
      <c r="E49" s="1175" t="s">
        <v>34</v>
      </c>
      <c r="F49" s="1175"/>
      <c r="G49" s="1175"/>
      <c r="H49" s="1176"/>
      <c r="I49" s="86">
        <v>2400</v>
      </c>
      <c r="J49" s="87">
        <v>3244</v>
      </c>
      <c r="K49" s="87">
        <v>2633</v>
      </c>
      <c r="L49" s="87">
        <v>2858</v>
      </c>
      <c r="M49" s="88">
        <v>3461</v>
      </c>
    </row>
    <row r="50" spans="2:13" ht="27.75" customHeight="1">
      <c r="B50" s="1171"/>
      <c r="C50" s="1172"/>
      <c r="D50" s="85"/>
      <c r="E50" s="1175" t="s">
        <v>35</v>
      </c>
      <c r="F50" s="1175"/>
      <c r="G50" s="1175"/>
      <c r="H50" s="1176"/>
      <c r="I50" s="86">
        <v>30</v>
      </c>
      <c r="J50" s="87">
        <v>17</v>
      </c>
      <c r="K50" s="87" t="s">
        <v>490</v>
      </c>
      <c r="L50" s="87" t="s">
        <v>490</v>
      </c>
      <c r="M50" s="88" t="s">
        <v>490</v>
      </c>
    </row>
    <row r="51" spans="2:13" ht="27.75" customHeight="1">
      <c r="B51" s="1173"/>
      <c r="C51" s="1174"/>
      <c r="D51" s="85"/>
      <c r="E51" s="1175" t="s">
        <v>36</v>
      </c>
      <c r="F51" s="1175"/>
      <c r="G51" s="1175"/>
      <c r="H51" s="1176"/>
      <c r="I51" s="86">
        <v>10181</v>
      </c>
      <c r="J51" s="87">
        <v>10067</v>
      </c>
      <c r="K51" s="87">
        <v>9890</v>
      </c>
      <c r="L51" s="87">
        <v>9823</v>
      </c>
      <c r="M51" s="88">
        <v>9771</v>
      </c>
    </row>
    <row r="52" spans="2:13" ht="27.75" customHeight="1" thickBot="1">
      <c r="B52" s="1177" t="s">
        <v>37</v>
      </c>
      <c r="C52" s="1178"/>
      <c r="D52" s="90"/>
      <c r="E52" s="1179" t="s">
        <v>38</v>
      </c>
      <c r="F52" s="1179"/>
      <c r="G52" s="1179"/>
      <c r="H52" s="1180"/>
      <c r="I52" s="91">
        <v>6041</v>
      </c>
      <c r="J52" s="92">
        <v>4023</v>
      </c>
      <c r="K52" s="92">
        <v>3404</v>
      </c>
      <c r="L52" s="92">
        <v>2203</v>
      </c>
      <c r="M52" s="93">
        <v>1876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25483</v>
      </c>
      <c r="E3" s="116"/>
      <c r="F3" s="117">
        <v>90833</v>
      </c>
      <c r="G3" s="118"/>
      <c r="H3" s="119"/>
    </row>
    <row r="4" spans="1:8">
      <c r="A4" s="120"/>
      <c r="B4" s="121"/>
      <c r="C4" s="122"/>
      <c r="D4" s="123">
        <v>11753</v>
      </c>
      <c r="E4" s="124"/>
      <c r="F4" s="125">
        <v>47037</v>
      </c>
      <c r="G4" s="126"/>
      <c r="H4" s="127"/>
    </row>
    <row r="5" spans="1:8">
      <c r="A5" s="108" t="s">
        <v>524</v>
      </c>
      <c r="B5" s="113"/>
      <c r="C5" s="114"/>
      <c r="D5" s="115">
        <v>51814</v>
      </c>
      <c r="E5" s="116"/>
      <c r="F5" s="117">
        <v>79181</v>
      </c>
      <c r="G5" s="118"/>
      <c r="H5" s="119"/>
    </row>
    <row r="6" spans="1:8">
      <c r="A6" s="120"/>
      <c r="B6" s="121"/>
      <c r="C6" s="122"/>
      <c r="D6" s="123">
        <v>18808</v>
      </c>
      <c r="E6" s="124"/>
      <c r="F6" s="125">
        <v>40448</v>
      </c>
      <c r="G6" s="126"/>
      <c r="H6" s="127"/>
    </row>
    <row r="7" spans="1:8">
      <c r="A7" s="108" t="s">
        <v>525</v>
      </c>
      <c r="B7" s="113"/>
      <c r="C7" s="114"/>
      <c r="D7" s="115">
        <v>79354</v>
      </c>
      <c r="E7" s="116"/>
      <c r="F7" s="117">
        <v>118124</v>
      </c>
      <c r="G7" s="118"/>
      <c r="H7" s="119"/>
    </row>
    <row r="8" spans="1:8">
      <c r="A8" s="120"/>
      <c r="B8" s="121"/>
      <c r="C8" s="122"/>
      <c r="D8" s="123">
        <v>28556</v>
      </c>
      <c r="E8" s="124"/>
      <c r="F8" s="125">
        <v>54614</v>
      </c>
      <c r="G8" s="126"/>
      <c r="H8" s="127"/>
    </row>
    <row r="9" spans="1:8">
      <c r="A9" s="108" t="s">
        <v>526</v>
      </c>
      <c r="B9" s="113"/>
      <c r="C9" s="114"/>
      <c r="D9" s="115">
        <v>74114</v>
      </c>
      <c r="E9" s="116"/>
      <c r="F9" s="117">
        <v>101693</v>
      </c>
      <c r="G9" s="118"/>
      <c r="H9" s="119"/>
    </row>
    <row r="10" spans="1:8">
      <c r="A10" s="120"/>
      <c r="B10" s="121"/>
      <c r="C10" s="122"/>
      <c r="D10" s="123">
        <v>24380</v>
      </c>
      <c r="E10" s="124"/>
      <c r="F10" s="125">
        <v>51066</v>
      </c>
      <c r="G10" s="126"/>
      <c r="H10" s="127"/>
    </row>
    <row r="11" spans="1:8">
      <c r="A11" s="108" t="s">
        <v>527</v>
      </c>
      <c r="B11" s="113"/>
      <c r="C11" s="114"/>
      <c r="D11" s="115">
        <v>57701</v>
      </c>
      <c r="E11" s="116"/>
      <c r="F11" s="117">
        <v>96635</v>
      </c>
      <c r="G11" s="118"/>
      <c r="H11" s="119"/>
    </row>
    <row r="12" spans="1:8">
      <c r="A12" s="120"/>
      <c r="B12" s="121"/>
      <c r="C12" s="128"/>
      <c r="D12" s="123">
        <v>19278</v>
      </c>
      <c r="E12" s="124"/>
      <c r="F12" s="125">
        <v>44408</v>
      </c>
      <c r="G12" s="126"/>
      <c r="H12" s="127"/>
    </row>
    <row r="13" spans="1:8">
      <c r="A13" s="108"/>
      <c r="B13" s="113"/>
      <c r="C13" s="129"/>
      <c r="D13" s="130">
        <v>57693</v>
      </c>
      <c r="E13" s="131"/>
      <c r="F13" s="132">
        <v>97293</v>
      </c>
      <c r="G13" s="133"/>
      <c r="H13" s="119"/>
    </row>
    <row r="14" spans="1:8">
      <c r="A14" s="120"/>
      <c r="B14" s="121"/>
      <c r="C14" s="122"/>
      <c r="D14" s="123">
        <v>20555</v>
      </c>
      <c r="E14" s="124"/>
      <c r="F14" s="125">
        <v>47515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2.99</v>
      </c>
      <c r="C19" s="134">
        <f>ROUND(VALUE(SUBSTITUTE(実質収支比率等に係る経年分析!G$48,"▲","-")),2)</f>
        <v>3.14</v>
      </c>
      <c r="D19" s="134">
        <f>ROUND(VALUE(SUBSTITUTE(実質収支比率等に係る経年分析!H$48,"▲","-")),2)</f>
        <v>4.0599999999999996</v>
      </c>
      <c r="E19" s="134">
        <f>ROUND(VALUE(SUBSTITUTE(実質収支比率等に係る経年分析!I$48,"▲","-")),2)</f>
        <v>4.34</v>
      </c>
      <c r="F19" s="134">
        <f>ROUND(VALUE(SUBSTITUTE(実質収支比率等に係る経年分析!J$48,"▲","-")),2)</f>
        <v>5.81</v>
      </c>
    </row>
    <row r="20" spans="1:11">
      <c r="A20" s="134" t="s">
        <v>43</v>
      </c>
      <c r="B20" s="134">
        <f>ROUND(VALUE(SUBSTITUTE(実質収支比率等に係る経年分析!F$47,"▲","-")),2)</f>
        <v>41.07</v>
      </c>
      <c r="C20" s="134">
        <f>ROUND(VALUE(SUBSTITUTE(実質収支比率等に係る経年分析!G$47,"▲","-")),2)</f>
        <v>48.11</v>
      </c>
      <c r="D20" s="134">
        <f>ROUND(VALUE(SUBSTITUTE(実質収支比率等に係る経年分析!H$47,"▲","-")),2)</f>
        <v>34.520000000000003</v>
      </c>
      <c r="E20" s="134">
        <f>ROUND(VALUE(SUBSTITUTE(実質収支比率等に係る経年分析!I$47,"▲","-")),2)</f>
        <v>40.06</v>
      </c>
      <c r="F20" s="134">
        <f>ROUND(VALUE(SUBSTITUTE(実質収支比率等に係る経年分析!J$47,"▲","-")),2)</f>
        <v>44.41</v>
      </c>
    </row>
    <row r="21" spans="1:11">
      <c r="A21" s="134" t="s">
        <v>44</v>
      </c>
      <c r="B21" s="134">
        <f>IF(ISNUMBER(VALUE(SUBSTITUTE(実質収支比率等に係る経年分析!F$49,"▲","-"))),ROUND(VALUE(SUBSTITUTE(実質収支比率等に係る経年分析!F$49,"▲","-")),2),NA())</f>
        <v>6.5</v>
      </c>
      <c r="C21" s="134">
        <f>IF(ISNUMBER(VALUE(SUBSTITUTE(実質収支比率等に係る経年分析!G$49,"▲","-"))),ROUND(VALUE(SUBSTITUTE(実質収支比率等に係る経年分析!G$49,"▲","-")),2),NA())</f>
        <v>8.83</v>
      </c>
      <c r="D21" s="134">
        <f>IF(ISNUMBER(VALUE(SUBSTITUTE(実質収支比率等に係る経年分析!H$49,"▲","-"))),ROUND(VALUE(SUBSTITUTE(実質収支比率等に係る経年分析!H$49,"▲","-")),2),NA())</f>
        <v>-9.89</v>
      </c>
      <c r="E21" s="134">
        <f>IF(ISNUMBER(VALUE(SUBSTITUTE(実質収支比率等に係る経年分析!I$49,"▲","-"))),ROUND(VALUE(SUBSTITUTE(実質収支比率等に係る経年分析!I$49,"▲","-")),2),NA())</f>
        <v>4.8899999999999997</v>
      </c>
      <c r="F21" s="134">
        <f>IF(ISNUMBER(VALUE(SUBSTITUTE(実質収支比率等に係る経年分析!J$49,"▲","-"))),ROUND(VALUE(SUBSTITUTE(実質収支比率等に係る経年分析!J$49,"▲","-")),2),NA())</f>
        <v>3.85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国民健康保険診療施設特別会計（歯科勘定）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国民健康保険診療施設特別会計（医科勘定）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876</v>
      </c>
      <c r="E42" s="136"/>
      <c r="F42" s="136"/>
      <c r="G42" s="136">
        <f>'実質公債費比率（分子）の構造'!L$52</f>
        <v>867</v>
      </c>
      <c r="H42" s="136"/>
      <c r="I42" s="136"/>
      <c r="J42" s="136">
        <f>'実質公債費比率（分子）の構造'!M$52</f>
        <v>842</v>
      </c>
      <c r="K42" s="136"/>
      <c r="L42" s="136"/>
      <c r="M42" s="136">
        <f>'実質公債費比率（分子）の構造'!N$52</f>
        <v>836</v>
      </c>
      <c r="N42" s="136"/>
      <c r="O42" s="136"/>
      <c r="P42" s="136">
        <f>'実質公債費比率（分子）の構造'!O$52</f>
        <v>816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12</v>
      </c>
      <c r="F44" s="136"/>
      <c r="G44" s="136"/>
      <c r="H44" s="136">
        <f>'実質公債費比率（分子）の構造'!M$50</f>
        <v>11</v>
      </c>
      <c r="I44" s="136"/>
      <c r="J44" s="136"/>
      <c r="K44" s="136">
        <f>'実質公債費比率（分子）の構造'!N$50</f>
        <v>29</v>
      </c>
      <c r="L44" s="136"/>
      <c r="M44" s="136"/>
      <c r="N44" s="136">
        <f>'実質公債費比率（分子）の構造'!O$50</f>
        <v>30</v>
      </c>
      <c r="O44" s="136"/>
      <c r="P44" s="136"/>
    </row>
    <row r="45" spans="1:16">
      <c r="A45" s="136" t="s">
        <v>54</v>
      </c>
      <c r="B45" s="136">
        <f>'実質公債費比率（分子）の構造'!K$49</f>
        <v>58</v>
      </c>
      <c r="C45" s="136"/>
      <c r="D45" s="136"/>
      <c r="E45" s="136">
        <f>'実質公債費比率（分子）の構造'!L$49</f>
        <v>30</v>
      </c>
      <c r="F45" s="136"/>
      <c r="G45" s="136"/>
      <c r="H45" s="136">
        <f>'実質公債費比率（分子）の構造'!M$49</f>
        <v>12</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314</v>
      </c>
      <c r="C46" s="136"/>
      <c r="D46" s="136"/>
      <c r="E46" s="136">
        <f>'実質公債費比率（分子）の構造'!L$48</f>
        <v>324</v>
      </c>
      <c r="F46" s="136"/>
      <c r="G46" s="136"/>
      <c r="H46" s="136">
        <f>'実質公債費比率（分子）の構造'!M$48</f>
        <v>327</v>
      </c>
      <c r="I46" s="136"/>
      <c r="J46" s="136"/>
      <c r="K46" s="136">
        <f>'実質公債費比率（分子）の構造'!N$48</f>
        <v>317</v>
      </c>
      <c r="L46" s="136"/>
      <c r="M46" s="136"/>
      <c r="N46" s="136">
        <f>'実質公債費比率（分子）の構造'!O$48</f>
        <v>308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1280</v>
      </c>
      <c r="C49" s="136"/>
      <c r="D49" s="136"/>
      <c r="E49" s="136">
        <f>'実質公債費比率（分子）の構造'!L$45</f>
        <v>1354</v>
      </c>
      <c r="F49" s="136"/>
      <c r="G49" s="136"/>
      <c r="H49" s="136">
        <f>'実質公債費比率（分子）の構造'!M$45</f>
        <v>1287</v>
      </c>
      <c r="I49" s="136"/>
      <c r="J49" s="136"/>
      <c r="K49" s="136">
        <f>'実質公債費比率（分子）の構造'!N$45</f>
        <v>1209</v>
      </c>
      <c r="L49" s="136"/>
      <c r="M49" s="136"/>
      <c r="N49" s="136">
        <f>'実質公債費比率（分子）の構造'!O$45</f>
        <v>1183</v>
      </c>
      <c r="O49" s="136"/>
      <c r="P49" s="136"/>
    </row>
    <row r="50" spans="1:16">
      <c r="A50" s="136" t="s">
        <v>59</v>
      </c>
      <c r="B50" s="136" t="e">
        <f>NA()</f>
        <v>#N/A</v>
      </c>
      <c r="C50" s="136">
        <f>IF(ISNUMBER('実質公債費比率（分子）の構造'!K$53),'実質公債費比率（分子）の構造'!K$53,NA())</f>
        <v>788</v>
      </c>
      <c r="D50" s="136" t="e">
        <f>NA()</f>
        <v>#N/A</v>
      </c>
      <c r="E50" s="136" t="e">
        <f>NA()</f>
        <v>#N/A</v>
      </c>
      <c r="F50" s="136">
        <f>IF(ISNUMBER('実質公債費比率（分子）の構造'!L$53),'実質公債費比率（分子）の構造'!L$53,NA())</f>
        <v>853</v>
      </c>
      <c r="G50" s="136" t="e">
        <f>NA()</f>
        <v>#N/A</v>
      </c>
      <c r="H50" s="136" t="e">
        <f>NA()</f>
        <v>#N/A</v>
      </c>
      <c r="I50" s="136">
        <f>IF(ISNUMBER('実質公債費比率（分子）の構造'!M$53),'実質公債費比率（分子）の構造'!M$53,NA())</f>
        <v>795</v>
      </c>
      <c r="J50" s="136" t="e">
        <f>NA()</f>
        <v>#N/A</v>
      </c>
      <c r="K50" s="136" t="e">
        <f>NA()</f>
        <v>#N/A</v>
      </c>
      <c r="L50" s="136">
        <f>IF(ISNUMBER('実質公債費比率（分子）の構造'!N$53),'実質公債費比率（分子）の構造'!N$53,NA())</f>
        <v>724</v>
      </c>
      <c r="M50" s="136" t="e">
        <f>NA()</f>
        <v>#N/A</v>
      </c>
      <c r="N50" s="136" t="e">
        <f>NA()</f>
        <v>#N/A</v>
      </c>
      <c r="O50" s="136">
        <f>IF(ISNUMBER('実質公債費比率（分子）の構造'!O$53),'実質公債費比率（分子）の構造'!O$53,NA())</f>
        <v>710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10181</v>
      </c>
      <c r="E56" s="135"/>
      <c r="F56" s="135"/>
      <c r="G56" s="135">
        <f>'将来負担比率（分子）の構造'!J$51</f>
        <v>10067</v>
      </c>
      <c r="H56" s="135"/>
      <c r="I56" s="135"/>
      <c r="J56" s="135">
        <f>'将来負担比率（分子）の構造'!K$51</f>
        <v>9890</v>
      </c>
      <c r="K56" s="135"/>
      <c r="L56" s="135"/>
      <c r="M56" s="135">
        <f>'将来負担比率（分子）の構造'!L$51</f>
        <v>9823</v>
      </c>
      <c r="N56" s="135"/>
      <c r="O56" s="135"/>
      <c r="P56" s="135">
        <f>'将来負担比率（分子）の構造'!M$51</f>
        <v>9771</v>
      </c>
    </row>
    <row r="57" spans="1:16">
      <c r="A57" s="135" t="s">
        <v>35</v>
      </c>
      <c r="B57" s="135"/>
      <c r="C57" s="135"/>
      <c r="D57" s="135">
        <f>'将来負担比率（分子）の構造'!I$50</f>
        <v>30</v>
      </c>
      <c r="E57" s="135"/>
      <c r="F57" s="135"/>
      <c r="G57" s="135">
        <f>'将来負担比率（分子）の構造'!J$50</f>
        <v>17</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2400</v>
      </c>
      <c r="E58" s="135"/>
      <c r="F58" s="135"/>
      <c r="G58" s="135">
        <f>'将来負担比率（分子）の構造'!J$49</f>
        <v>3244</v>
      </c>
      <c r="H58" s="135"/>
      <c r="I58" s="135"/>
      <c r="J58" s="135">
        <f>'将来負担比率（分子）の構造'!K$49</f>
        <v>2633</v>
      </c>
      <c r="K58" s="135"/>
      <c r="L58" s="135"/>
      <c r="M58" s="135">
        <f>'将来負担比率（分子）の構造'!L$49</f>
        <v>2858</v>
      </c>
      <c r="N58" s="135"/>
      <c r="O58" s="135"/>
      <c r="P58" s="135">
        <f>'将来負担比率（分子）の構造'!M$49</f>
        <v>3461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100</v>
      </c>
      <c r="C61" s="135"/>
      <c r="D61" s="135"/>
      <c r="E61" s="135">
        <f>'将来負担比率（分子）の構造'!J$46</f>
        <v>89</v>
      </c>
      <c r="F61" s="135"/>
      <c r="G61" s="135"/>
      <c r="H61" s="135">
        <f>'将来負担比率（分子）の構造'!K$46</f>
        <v>82</v>
      </c>
      <c r="I61" s="135"/>
      <c r="J61" s="135"/>
      <c r="K61" s="135">
        <f>'将来負担比率（分子）の構造'!L$46</f>
        <v>4</v>
      </c>
      <c r="L61" s="135"/>
      <c r="M61" s="135"/>
      <c r="N61" s="135" t="str">
        <f>'将来負担比率（分子）の構造'!M$46</f>
        <v>-</v>
      </c>
      <c r="O61" s="135"/>
      <c r="P61" s="135"/>
    </row>
    <row r="62" spans="1:16">
      <c r="A62" s="135" t="s">
        <v>29</v>
      </c>
      <c r="B62" s="135">
        <f>'将来負担比率（分子）の構造'!I$45</f>
        <v>1903</v>
      </c>
      <c r="C62" s="135"/>
      <c r="D62" s="135"/>
      <c r="E62" s="135">
        <f>'将来負担比率（分子）の構造'!J$45</f>
        <v>1928</v>
      </c>
      <c r="F62" s="135"/>
      <c r="G62" s="135"/>
      <c r="H62" s="135">
        <f>'将来負担比率（分子）の構造'!K$45</f>
        <v>1752</v>
      </c>
      <c r="I62" s="135"/>
      <c r="J62" s="135"/>
      <c r="K62" s="135">
        <f>'将来負担比率（分子）の構造'!L$45</f>
        <v>1668</v>
      </c>
      <c r="L62" s="135"/>
      <c r="M62" s="135"/>
      <c r="N62" s="135">
        <f>'将来負担比率（分子）の構造'!M$45</f>
        <v>1516</v>
      </c>
      <c r="O62" s="135"/>
      <c r="P62" s="135"/>
    </row>
    <row r="63" spans="1:16">
      <c r="A63" s="135" t="s">
        <v>28</v>
      </c>
      <c r="B63" s="135">
        <f>'将来負担比率（分子）の構造'!I$44</f>
        <v>231</v>
      </c>
      <c r="C63" s="135"/>
      <c r="D63" s="135"/>
      <c r="E63" s="135">
        <f>'将来負担比率（分子）の構造'!J$44</f>
        <v>213</v>
      </c>
      <c r="F63" s="135"/>
      <c r="G63" s="135"/>
      <c r="H63" s="135">
        <f>'将来負担比率（分子）の構造'!K$44</f>
        <v>197</v>
      </c>
      <c r="I63" s="135"/>
      <c r="J63" s="135"/>
      <c r="K63" s="135">
        <f>'将来負担比率（分子）の構造'!L$44</f>
        <v>177</v>
      </c>
      <c r="L63" s="135"/>
      <c r="M63" s="135"/>
      <c r="N63" s="135">
        <f>'将来負担比率（分子）の構造'!M$44</f>
        <v>272</v>
      </c>
      <c r="O63" s="135"/>
      <c r="P63" s="135"/>
    </row>
    <row r="64" spans="1:16">
      <c r="A64" s="135" t="s">
        <v>27</v>
      </c>
      <c r="B64" s="135">
        <f>'将来負担比率（分子）の構造'!I$43</f>
        <v>5147</v>
      </c>
      <c r="C64" s="135"/>
      <c r="D64" s="135"/>
      <c r="E64" s="135">
        <f>'将来負担比率（分子）の構造'!J$43</f>
        <v>4636</v>
      </c>
      <c r="F64" s="135"/>
      <c r="G64" s="135"/>
      <c r="H64" s="135">
        <f>'将来負担比率（分子）の構造'!K$43</f>
        <v>4112</v>
      </c>
      <c r="I64" s="135"/>
      <c r="J64" s="135"/>
      <c r="K64" s="135">
        <f>'将来負担比率（分子）の構造'!L$43</f>
        <v>3803</v>
      </c>
      <c r="L64" s="135"/>
      <c r="M64" s="135"/>
      <c r="N64" s="135">
        <f>'将来負担比率（分子）の構造'!M$43</f>
        <v>4548</v>
      </c>
      <c r="O64" s="135"/>
      <c r="P64" s="135"/>
    </row>
    <row r="65" spans="1:16">
      <c r="A65" s="135" t="s">
        <v>26</v>
      </c>
      <c r="B65" s="135">
        <f>'将来負担比率（分子）の構造'!I$42</f>
        <v>69</v>
      </c>
      <c r="C65" s="135"/>
      <c r="D65" s="135"/>
      <c r="E65" s="135">
        <f>'将来負担比率（分子）の構造'!J$42</f>
        <v>63</v>
      </c>
      <c r="F65" s="135"/>
      <c r="G65" s="135"/>
      <c r="H65" s="135">
        <f>'将来負担比率（分子）の構造'!K$42</f>
        <v>56</v>
      </c>
      <c r="I65" s="135"/>
      <c r="J65" s="135"/>
      <c r="K65" s="135">
        <f>'将来負担比率（分子）の構造'!L$42</f>
        <v>49</v>
      </c>
      <c r="L65" s="135"/>
      <c r="M65" s="135"/>
      <c r="N65" s="135">
        <f>'将来負担比率（分子）の構造'!M$42</f>
        <v>40</v>
      </c>
      <c r="O65" s="135"/>
      <c r="P65" s="135"/>
    </row>
    <row r="66" spans="1:16">
      <c r="A66" s="135" t="s">
        <v>25</v>
      </c>
      <c r="B66" s="135">
        <f>'将来負担比率（分子）の構造'!I$41</f>
        <v>11203</v>
      </c>
      <c r="C66" s="135"/>
      <c r="D66" s="135"/>
      <c r="E66" s="135">
        <f>'将来負担比率（分子）の構造'!J$41</f>
        <v>10423</v>
      </c>
      <c r="F66" s="135"/>
      <c r="G66" s="135"/>
      <c r="H66" s="135">
        <f>'将来負担比率（分子）の構造'!K$41</f>
        <v>9729</v>
      </c>
      <c r="I66" s="135"/>
      <c r="J66" s="135"/>
      <c r="K66" s="135">
        <f>'将来負担比率（分子）の構造'!L$41</f>
        <v>9182</v>
      </c>
      <c r="L66" s="135"/>
      <c r="M66" s="135"/>
      <c r="N66" s="135">
        <f>'将来負担比率（分子）の構造'!M$41</f>
        <v>8732</v>
      </c>
      <c r="O66" s="135"/>
      <c r="P66" s="135"/>
    </row>
    <row r="67" spans="1:16">
      <c r="A67" s="135" t="s">
        <v>63</v>
      </c>
      <c r="B67" s="135" t="e">
        <f>NA()</f>
        <v>#N/A</v>
      </c>
      <c r="C67" s="135">
        <f>IF(ISNUMBER('将来負担比率（分子）の構造'!I$52), IF('将来負担比率（分子）の構造'!I$52 &lt; 0, 0, '将来負担比率（分子）の構造'!I$52), NA())</f>
        <v>6041</v>
      </c>
      <c r="D67" s="135" t="e">
        <f>NA()</f>
        <v>#N/A</v>
      </c>
      <c r="E67" s="135" t="e">
        <f>NA()</f>
        <v>#N/A</v>
      </c>
      <c r="F67" s="135">
        <f>IF(ISNUMBER('将来負担比率（分子）の構造'!J$52), IF('将来負担比率（分子）の構造'!J$52 &lt; 0, 0, '将来負担比率（分子）の構造'!J$52), NA())</f>
        <v>4023</v>
      </c>
      <c r="G67" s="135" t="e">
        <f>NA()</f>
        <v>#N/A</v>
      </c>
      <c r="H67" s="135" t="e">
        <f>NA()</f>
        <v>#N/A</v>
      </c>
      <c r="I67" s="135">
        <f>IF(ISNUMBER('将来負担比率（分子）の構造'!K$52), IF('将来負担比率（分子）の構造'!K$52 &lt; 0, 0, '将来負担比率（分子）の構造'!K$52), NA())</f>
        <v>3404</v>
      </c>
      <c r="J67" s="135" t="e">
        <f>NA()</f>
        <v>#N/A</v>
      </c>
      <c r="K67" s="135" t="e">
        <f>NA()</f>
        <v>#N/A</v>
      </c>
      <c r="L67" s="135">
        <f>IF(ISNUMBER('将来負担比率（分子）の構造'!L$52), IF('将来負担比率（分子）の構造'!L$52 &lt; 0, 0, '将来負担比率（分子）の構造'!L$52), NA())</f>
        <v>2203</v>
      </c>
      <c r="M67" s="135" t="e">
        <f>NA()</f>
        <v>#N/A</v>
      </c>
      <c r="N67" s="135" t="e">
        <f>NA()</f>
        <v>#N/A</v>
      </c>
      <c r="O67" s="135">
        <f>IF(ISNUMBER('将来負担比率（分子）の構造'!M$52), IF('将来負担比率（分子）の構造'!M$52 &lt; 0, 0, '将来負担比率（分子）の構造'!M$52), NA())</f>
        <v>1876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2705951</v>
      </c>
      <c r="S5" s="639"/>
      <c r="T5" s="639"/>
      <c r="U5" s="639"/>
      <c r="V5" s="639"/>
      <c r="W5" s="639"/>
      <c r="X5" s="639"/>
      <c r="Y5" s="686"/>
      <c r="Z5" s="699">
        <v>29.9</v>
      </c>
      <c r="AA5" s="699"/>
      <c r="AB5" s="699"/>
      <c r="AC5" s="699"/>
      <c r="AD5" s="700">
        <v>2705951</v>
      </c>
      <c r="AE5" s="700"/>
      <c r="AF5" s="700"/>
      <c r="AG5" s="700"/>
      <c r="AH5" s="700"/>
      <c r="AI5" s="700"/>
      <c r="AJ5" s="700"/>
      <c r="AK5" s="700"/>
      <c r="AL5" s="687">
        <v>52.2</v>
      </c>
      <c r="AM5" s="656"/>
      <c r="AN5" s="656"/>
      <c r="AO5" s="688"/>
      <c r="AP5" s="673" t="s">
        <v>205</v>
      </c>
      <c r="AQ5" s="674"/>
      <c r="AR5" s="674"/>
      <c r="AS5" s="674"/>
      <c r="AT5" s="674"/>
      <c r="AU5" s="674"/>
      <c r="AV5" s="674"/>
      <c r="AW5" s="674"/>
      <c r="AX5" s="674"/>
      <c r="AY5" s="674"/>
      <c r="AZ5" s="674"/>
      <c r="BA5" s="674"/>
      <c r="BB5" s="674"/>
      <c r="BC5" s="674"/>
      <c r="BD5" s="674"/>
      <c r="BE5" s="674"/>
      <c r="BF5" s="675"/>
      <c r="BG5" s="588">
        <v>2689007</v>
      </c>
      <c r="BH5" s="589"/>
      <c r="BI5" s="589"/>
      <c r="BJ5" s="589"/>
      <c r="BK5" s="589"/>
      <c r="BL5" s="589"/>
      <c r="BM5" s="589"/>
      <c r="BN5" s="590"/>
      <c r="BO5" s="641">
        <v>99.4</v>
      </c>
      <c r="BP5" s="641"/>
      <c r="BQ5" s="641"/>
      <c r="BR5" s="641"/>
      <c r="BS5" s="642">
        <v>141011</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146674</v>
      </c>
      <c r="S6" s="589"/>
      <c r="T6" s="589"/>
      <c r="U6" s="589"/>
      <c r="V6" s="589"/>
      <c r="W6" s="589"/>
      <c r="X6" s="589"/>
      <c r="Y6" s="590"/>
      <c r="Z6" s="641">
        <v>1.6</v>
      </c>
      <c r="AA6" s="641"/>
      <c r="AB6" s="641"/>
      <c r="AC6" s="641"/>
      <c r="AD6" s="642">
        <v>146674</v>
      </c>
      <c r="AE6" s="642"/>
      <c r="AF6" s="642"/>
      <c r="AG6" s="642"/>
      <c r="AH6" s="642"/>
      <c r="AI6" s="642"/>
      <c r="AJ6" s="642"/>
      <c r="AK6" s="642"/>
      <c r="AL6" s="611">
        <v>2.8</v>
      </c>
      <c r="AM6" s="643"/>
      <c r="AN6" s="643"/>
      <c r="AO6" s="644"/>
      <c r="AP6" s="585" t="s">
        <v>210</v>
      </c>
      <c r="AQ6" s="586"/>
      <c r="AR6" s="586"/>
      <c r="AS6" s="586"/>
      <c r="AT6" s="586"/>
      <c r="AU6" s="586"/>
      <c r="AV6" s="586"/>
      <c r="AW6" s="586"/>
      <c r="AX6" s="586"/>
      <c r="AY6" s="586"/>
      <c r="AZ6" s="586"/>
      <c r="BA6" s="586"/>
      <c r="BB6" s="586"/>
      <c r="BC6" s="586"/>
      <c r="BD6" s="586"/>
      <c r="BE6" s="586"/>
      <c r="BF6" s="587"/>
      <c r="BG6" s="588">
        <v>2689007</v>
      </c>
      <c r="BH6" s="589"/>
      <c r="BI6" s="589"/>
      <c r="BJ6" s="589"/>
      <c r="BK6" s="589"/>
      <c r="BL6" s="589"/>
      <c r="BM6" s="589"/>
      <c r="BN6" s="590"/>
      <c r="BO6" s="641">
        <v>99.4</v>
      </c>
      <c r="BP6" s="641"/>
      <c r="BQ6" s="641"/>
      <c r="BR6" s="641"/>
      <c r="BS6" s="642">
        <v>141011</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102956</v>
      </c>
      <c r="CS6" s="589"/>
      <c r="CT6" s="589"/>
      <c r="CU6" s="589"/>
      <c r="CV6" s="589"/>
      <c r="CW6" s="589"/>
      <c r="CX6" s="589"/>
      <c r="CY6" s="590"/>
      <c r="CZ6" s="641">
        <v>1.2</v>
      </c>
      <c r="DA6" s="641"/>
      <c r="DB6" s="641"/>
      <c r="DC6" s="641"/>
      <c r="DD6" s="594" t="s">
        <v>212</v>
      </c>
      <c r="DE6" s="589"/>
      <c r="DF6" s="589"/>
      <c r="DG6" s="589"/>
      <c r="DH6" s="589"/>
      <c r="DI6" s="589"/>
      <c r="DJ6" s="589"/>
      <c r="DK6" s="589"/>
      <c r="DL6" s="589"/>
      <c r="DM6" s="589"/>
      <c r="DN6" s="589"/>
      <c r="DO6" s="589"/>
      <c r="DP6" s="590"/>
      <c r="DQ6" s="594">
        <v>102956</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2566</v>
      </c>
      <c r="S7" s="589"/>
      <c r="T7" s="589"/>
      <c r="U7" s="589"/>
      <c r="V7" s="589"/>
      <c r="W7" s="589"/>
      <c r="X7" s="589"/>
      <c r="Y7" s="590"/>
      <c r="Z7" s="641">
        <v>0</v>
      </c>
      <c r="AA7" s="641"/>
      <c r="AB7" s="641"/>
      <c r="AC7" s="641"/>
      <c r="AD7" s="642">
        <v>2566</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974995</v>
      </c>
      <c r="BH7" s="589"/>
      <c r="BI7" s="589"/>
      <c r="BJ7" s="589"/>
      <c r="BK7" s="589"/>
      <c r="BL7" s="589"/>
      <c r="BM7" s="589"/>
      <c r="BN7" s="590"/>
      <c r="BO7" s="641">
        <v>36</v>
      </c>
      <c r="BP7" s="641"/>
      <c r="BQ7" s="641"/>
      <c r="BR7" s="641"/>
      <c r="BS7" s="642">
        <v>37383</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1773967</v>
      </c>
      <c r="CS7" s="589"/>
      <c r="CT7" s="589"/>
      <c r="CU7" s="589"/>
      <c r="CV7" s="589"/>
      <c r="CW7" s="589"/>
      <c r="CX7" s="589"/>
      <c r="CY7" s="590"/>
      <c r="CZ7" s="641">
        <v>20.5</v>
      </c>
      <c r="DA7" s="641"/>
      <c r="DB7" s="641"/>
      <c r="DC7" s="641"/>
      <c r="DD7" s="594">
        <v>52086</v>
      </c>
      <c r="DE7" s="589"/>
      <c r="DF7" s="589"/>
      <c r="DG7" s="589"/>
      <c r="DH7" s="589"/>
      <c r="DI7" s="589"/>
      <c r="DJ7" s="589"/>
      <c r="DK7" s="589"/>
      <c r="DL7" s="589"/>
      <c r="DM7" s="589"/>
      <c r="DN7" s="589"/>
      <c r="DO7" s="589"/>
      <c r="DP7" s="590"/>
      <c r="DQ7" s="594">
        <v>1618643</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4771</v>
      </c>
      <c r="S8" s="589"/>
      <c r="T8" s="589"/>
      <c r="U8" s="589"/>
      <c r="V8" s="589"/>
      <c r="W8" s="589"/>
      <c r="X8" s="589"/>
      <c r="Y8" s="590"/>
      <c r="Z8" s="641">
        <v>0.1</v>
      </c>
      <c r="AA8" s="641"/>
      <c r="AB8" s="641"/>
      <c r="AC8" s="641"/>
      <c r="AD8" s="642">
        <v>4771</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27231</v>
      </c>
      <c r="BH8" s="589"/>
      <c r="BI8" s="589"/>
      <c r="BJ8" s="589"/>
      <c r="BK8" s="589"/>
      <c r="BL8" s="589"/>
      <c r="BM8" s="589"/>
      <c r="BN8" s="590"/>
      <c r="BO8" s="641">
        <v>1</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1869206</v>
      </c>
      <c r="CS8" s="589"/>
      <c r="CT8" s="589"/>
      <c r="CU8" s="589"/>
      <c r="CV8" s="589"/>
      <c r="CW8" s="589"/>
      <c r="CX8" s="589"/>
      <c r="CY8" s="590"/>
      <c r="CZ8" s="641">
        <v>21.6</v>
      </c>
      <c r="DA8" s="641"/>
      <c r="DB8" s="641"/>
      <c r="DC8" s="641"/>
      <c r="DD8" s="594">
        <v>36825</v>
      </c>
      <c r="DE8" s="589"/>
      <c r="DF8" s="589"/>
      <c r="DG8" s="589"/>
      <c r="DH8" s="589"/>
      <c r="DI8" s="589"/>
      <c r="DJ8" s="589"/>
      <c r="DK8" s="589"/>
      <c r="DL8" s="589"/>
      <c r="DM8" s="589"/>
      <c r="DN8" s="589"/>
      <c r="DO8" s="589"/>
      <c r="DP8" s="590"/>
      <c r="DQ8" s="594">
        <v>911823</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3998</v>
      </c>
      <c r="S9" s="589"/>
      <c r="T9" s="589"/>
      <c r="U9" s="589"/>
      <c r="V9" s="589"/>
      <c r="W9" s="589"/>
      <c r="X9" s="589"/>
      <c r="Y9" s="590"/>
      <c r="Z9" s="641">
        <v>0</v>
      </c>
      <c r="AA9" s="641"/>
      <c r="AB9" s="641"/>
      <c r="AC9" s="641"/>
      <c r="AD9" s="642">
        <v>3998</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550389</v>
      </c>
      <c r="BH9" s="589"/>
      <c r="BI9" s="589"/>
      <c r="BJ9" s="589"/>
      <c r="BK9" s="589"/>
      <c r="BL9" s="589"/>
      <c r="BM9" s="589"/>
      <c r="BN9" s="590"/>
      <c r="BO9" s="641">
        <v>20.3</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440125</v>
      </c>
      <c r="CS9" s="589"/>
      <c r="CT9" s="589"/>
      <c r="CU9" s="589"/>
      <c r="CV9" s="589"/>
      <c r="CW9" s="589"/>
      <c r="CX9" s="589"/>
      <c r="CY9" s="590"/>
      <c r="CZ9" s="641">
        <v>5.0999999999999996</v>
      </c>
      <c r="DA9" s="641"/>
      <c r="DB9" s="641"/>
      <c r="DC9" s="641"/>
      <c r="DD9" s="594">
        <v>1188</v>
      </c>
      <c r="DE9" s="589"/>
      <c r="DF9" s="589"/>
      <c r="DG9" s="589"/>
      <c r="DH9" s="589"/>
      <c r="DI9" s="589"/>
      <c r="DJ9" s="589"/>
      <c r="DK9" s="589"/>
      <c r="DL9" s="589"/>
      <c r="DM9" s="589"/>
      <c r="DN9" s="589"/>
      <c r="DO9" s="589"/>
      <c r="DP9" s="590"/>
      <c r="DQ9" s="594">
        <v>419803</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320680</v>
      </c>
      <c r="S10" s="589"/>
      <c r="T10" s="589"/>
      <c r="U10" s="589"/>
      <c r="V10" s="589"/>
      <c r="W10" s="589"/>
      <c r="X10" s="589"/>
      <c r="Y10" s="590"/>
      <c r="Z10" s="641">
        <v>3.5</v>
      </c>
      <c r="AA10" s="641"/>
      <c r="AB10" s="641"/>
      <c r="AC10" s="641"/>
      <c r="AD10" s="642">
        <v>320680</v>
      </c>
      <c r="AE10" s="642"/>
      <c r="AF10" s="642"/>
      <c r="AG10" s="642"/>
      <c r="AH10" s="642"/>
      <c r="AI10" s="642"/>
      <c r="AJ10" s="642"/>
      <c r="AK10" s="642"/>
      <c r="AL10" s="611">
        <v>6.2</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57809</v>
      </c>
      <c r="BH10" s="589"/>
      <c r="BI10" s="589"/>
      <c r="BJ10" s="589"/>
      <c r="BK10" s="589"/>
      <c r="BL10" s="589"/>
      <c r="BM10" s="589"/>
      <c r="BN10" s="590"/>
      <c r="BO10" s="641">
        <v>2.1</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1314</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v>1314</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20353</v>
      </c>
      <c r="S11" s="589"/>
      <c r="T11" s="589"/>
      <c r="U11" s="589"/>
      <c r="V11" s="589"/>
      <c r="W11" s="589"/>
      <c r="X11" s="589"/>
      <c r="Y11" s="590"/>
      <c r="Z11" s="641">
        <v>0.2</v>
      </c>
      <c r="AA11" s="641"/>
      <c r="AB11" s="641"/>
      <c r="AC11" s="641"/>
      <c r="AD11" s="642">
        <v>20353</v>
      </c>
      <c r="AE11" s="642"/>
      <c r="AF11" s="642"/>
      <c r="AG11" s="642"/>
      <c r="AH11" s="642"/>
      <c r="AI11" s="642"/>
      <c r="AJ11" s="642"/>
      <c r="AK11" s="642"/>
      <c r="AL11" s="611">
        <v>0.4</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339566</v>
      </c>
      <c r="BH11" s="589"/>
      <c r="BI11" s="589"/>
      <c r="BJ11" s="589"/>
      <c r="BK11" s="589"/>
      <c r="BL11" s="589"/>
      <c r="BM11" s="589"/>
      <c r="BN11" s="590"/>
      <c r="BO11" s="641">
        <v>12.5</v>
      </c>
      <c r="BP11" s="641"/>
      <c r="BQ11" s="641"/>
      <c r="BR11" s="641"/>
      <c r="BS11" s="594">
        <v>37383</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797773</v>
      </c>
      <c r="CS11" s="589"/>
      <c r="CT11" s="589"/>
      <c r="CU11" s="589"/>
      <c r="CV11" s="589"/>
      <c r="CW11" s="589"/>
      <c r="CX11" s="589"/>
      <c r="CY11" s="590"/>
      <c r="CZ11" s="641">
        <v>9.1999999999999993</v>
      </c>
      <c r="DA11" s="641"/>
      <c r="DB11" s="641"/>
      <c r="DC11" s="641"/>
      <c r="DD11" s="594">
        <v>59897</v>
      </c>
      <c r="DE11" s="589"/>
      <c r="DF11" s="589"/>
      <c r="DG11" s="589"/>
      <c r="DH11" s="589"/>
      <c r="DI11" s="589"/>
      <c r="DJ11" s="589"/>
      <c r="DK11" s="589"/>
      <c r="DL11" s="589"/>
      <c r="DM11" s="589"/>
      <c r="DN11" s="589"/>
      <c r="DO11" s="589"/>
      <c r="DP11" s="590"/>
      <c r="DQ11" s="594">
        <v>409055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1562325</v>
      </c>
      <c r="BH12" s="589"/>
      <c r="BI12" s="589"/>
      <c r="BJ12" s="589"/>
      <c r="BK12" s="589"/>
      <c r="BL12" s="589"/>
      <c r="BM12" s="589"/>
      <c r="BN12" s="590"/>
      <c r="BO12" s="641">
        <v>57.7</v>
      </c>
      <c r="BP12" s="641"/>
      <c r="BQ12" s="641"/>
      <c r="BR12" s="641"/>
      <c r="BS12" s="594">
        <v>103628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80042</v>
      </c>
      <c r="CS12" s="589"/>
      <c r="CT12" s="589"/>
      <c r="CU12" s="589"/>
      <c r="CV12" s="589"/>
      <c r="CW12" s="589"/>
      <c r="CX12" s="589"/>
      <c r="CY12" s="590"/>
      <c r="CZ12" s="641">
        <v>0.9</v>
      </c>
      <c r="DA12" s="641"/>
      <c r="DB12" s="641"/>
      <c r="DC12" s="641"/>
      <c r="DD12" s="594">
        <v>6555</v>
      </c>
      <c r="DE12" s="589"/>
      <c r="DF12" s="589"/>
      <c r="DG12" s="589"/>
      <c r="DH12" s="589"/>
      <c r="DI12" s="589"/>
      <c r="DJ12" s="589"/>
      <c r="DK12" s="589"/>
      <c r="DL12" s="589"/>
      <c r="DM12" s="589"/>
      <c r="DN12" s="589"/>
      <c r="DO12" s="589"/>
      <c r="DP12" s="590"/>
      <c r="DQ12" s="594">
        <v>65104</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17399</v>
      </c>
      <c r="S13" s="589"/>
      <c r="T13" s="589"/>
      <c r="U13" s="589"/>
      <c r="V13" s="589"/>
      <c r="W13" s="589"/>
      <c r="X13" s="589"/>
      <c r="Y13" s="590"/>
      <c r="Z13" s="641">
        <v>0.2</v>
      </c>
      <c r="AA13" s="641"/>
      <c r="AB13" s="641"/>
      <c r="AC13" s="641"/>
      <c r="AD13" s="642">
        <v>17399</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1557058</v>
      </c>
      <c r="BH13" s="589"/>
      <c r="BI13" s="589"/>
      <c r="BJ13" s="589"/>
      <c r="BK13" s="589"/>
      <c r="BL13" s="589"/>
      <c r="BM13" s="589"/>
      <c r="BN13" s="590"/>
      <c r="BO13" s="641">
        <v>57.5</v>
      </c>
      <c r="BP13" s="641"/>
      <c r="BQ13" s="641"/>
      <c r="BR13" s="641"/>
      <c r="BS13" s="594">
        <v>103628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1052671</v>
      </c>
      <c r="CS13" s="589"/>
      <c r="CT13" s="589"/>
      <c r="CU13" s="589"/>
      <c r="CV13" s="589"/>
      <c r="CW13" s="589"/>
      <c r="CX13" s="589"/>
      <c r="CY13" s="590"/>
      <c r="CZ13" s="641">
        <v>12.2</v>
      </c>
      <c r="DA13" s="641"/>
      <c r="DB13" s="641"/>
      <c r="DC13" s="641"/>
      <c r="DD13" s="594">
        <v>515961</v>
      </c>
      <c r="DE13" s="589"/>
      <c r="DF13" s="589"/>
      <c r="DG13" s="589"/>
      <c r="DH13" s="589"/>
      <c r="DI13" s="589"/>
      <c r="DJ13" s="589"/>
      <c r="DK13" s="589"/>
      <c r="DL13" s="589"/>
      <c r="DM13" s="589"/>
      <c r="DN13" s="589"/>
      <c r="DO13" s="589"/>
      <c r="DP13" s="590"/>
      <c r="DQ13" s="594">
        <v>541257</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43592</v>
      </c>
      <c r="BH14" s="589"/>
      <c r="BI14" s="589"/>
      <c r="BJ14" s="589"/>
      <c r="BK14" s="589"/>
      <c r="BL14" s="589"/>
      <c r="BM14" s="589"/>
      <c r="BN14" s="590"/>
      <c r="BO14" s="641">
        <v>1.6</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326992</v>
      </c>
      <c r="CS14" s="589"/>
      <c r="CT14" s="589"/>
      <c r="CU14" s="589"/>
      <c r="CV14" s="589"/>
      <c r="CW14" s="589"/>
      <c r="CX14" s="589"/>
      <c r="CY14" s="590"/>
      <c r="CZ14" s="641">
        <v>3.8</v>
      </c>
      <c r="DA14" s="641"/>
      <c r="DB14" s="641"/>
      <c r="DC14" s="641"/>
      <c r="DD14" s="594">
        <v>67177</v>
      </c>
      <c r="DE14" s="589"/>
      <c r="DF14" s="589"/>
      <c r="DG14" s="589"/>
      <c r="DH14" s="589"/>
      <c r="DI14" s="589"/>
      <c r="DJ14" s="589"/>
      <c r="DK14" s="589"/>
      <c r="DL14" s="589"/>
      <c r="DM14" s="589"/>
      <c r="DN14" s="589"/>
      <c r="DO14" s="589"/>
      <c r="DP14" s="590"/>
      <c r="DQ14" s="594">
        <v>270793</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6672</v>
      </c>
      <c r="S15" s="589"/>
      <c r="T15" s="589"/>
      <c r="U15" s="589"/>
      <c r="V15" s="589"/>
      <c r="W15" s="589"/>
      <c r="X15" s="589"/>
      <c r="Y15" s="590"/>
      <c r="Z15" s="641">
        <v>0.1</v>
      </c>
      <c r="AA15" s="641"/>
      <c r="AB15" s="641"/>
      <c r="AC15" s="641"/>
      <c r="AD15" s="642">
        <v>6672</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108095</v>
      </c>
      <c r="BH15" s="589"/>
      <c r="BI15" s="589"/>
      <c r="BJ15" s="589"/>
      <c r="BK15" s="589"/>
      <c r="BL15" s="589"/>
      <c r="BM15" s="589"/>
      <c r="BN15" s="590"/>
      <c r="BO15" s="641">
        <v>4</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1016237</v>
      </c>
      <c r="CS15" s="589"/>
      <c r="CT15" s="589"/>
      <c r="CU15" s="589"/>
      <c r="CV15" s="589"/>
      <c r="CW15" s="589"/>
      <c r="CX15" s="589"/>
      <c r="CY15" s="590"/>
      <c r="CZ15" s="641">
        <v>11.8</v>
      </c>
      <c r="DA15" s="641"/>
      <c r="DB15" s="641"/>
      <c r="DC15" s="641"/>
      <c r="DD15" s="594">
        <v>184737</v>
      </c>
      <c r="DE15" s="589"/>
      <c r="DF15" s="589"/>
      <c r="DG15" s="589"/>
      <c r="DH15" s="589"/>
      <c r="DI15" s="589"/>
      <c r="DJ15" s="589"/>
      <c r="DK15" s="589"/>
      <c r="DL15" s="589"/>
      <c r="DM15" s="589"/>
      <c r="DN15" s="589"/>
      <c r="DO15" s="589"/>
      <c r="DP15" s="590"/>
      <c r="DQ15" s="594">
        <v>738434</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2413446</v>
      </c>
      <c r="S16" s="589"/>
      <c r="T16" s="589"/>
      <c r="U16" s="589"/>
      <c r="V16" s="589"/>
      <c r="W16" s="589"/>
      <c r="X16" s="589"/>
      <c r="Y16" s="590"/>
      <c r="Z16" s="641">
        <v>26.7</v>
      </c>
      <c r="AA16" s="641"/>
      <c r="AB16" s="641"/>
      <c r="AC16" s="641"/>
      <c r="AD16" s="642">
        <v>1942935</v>
      </c>
      <c r="AE16" s="642"/>
      <c r="AF16" s="642"/>
      <c r="AG16" s="642"/>
      <c r="AH16" s="642"/>
      <c r="AI16" s="642"/>
      <c r="AJ16" s="642"/>
      <c r="AK16" s="642"/>
      <c r="AL16" s="611">
        <v>37.5</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1942935</v>
      </c>
      <c r="S17" s="589"/>
      <c r="T17" s="589"/>
      <c r="U17" s="589"/>
      <c r="V17" s="589"/>
      <c r="W17" s="589"/>
      <c r="X17" s="589"/>
      <c r="Y17" s="590"/>
      <c r="Z17" s="641">
        <v>21.5</v>
      </c>
      <c r="AA17" s="641"/>
      <c r="AB17" s="641"/>
      <c r="AC17" s="641"/>
      <c r="AD17" s="642">
        <v>1942935</v>
      </c>
      <c r="AE17" s="642"/>
      <c r="AF17" s="642"/>
      <c r="AG17" s="642"/>
      <c r="AH17" s="642"/>
      <c r="AI17" s="642"/>
      <c r="AJ17" s="642"/>
      <c r="AK17" s="642"/>
      <c r="AL17" s="611">
        <v>37.5</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1182705</v>
      </c>
      <c r="CS17" s="589"/>
      <c r="CT17" s="589"/>
      <c r="CU17" s="589"/>
      <c r="CV17" s="589"/>
      <c r="CW17" s="589"/>
      <c r="CX17" s="589"/>
      <c r="CY17" s="590"/>
      <c r="CZ17" s="641">
        <v>13.7</v>
      </c>
      <c r="DA17" s="641"/>
      <c r="DB17" s="641"/>
      <c r="DC17" s="641"/>
      <c r="DD17" s="594" t="s">
        <v>108</v>
      </c>
      <c r="DE17" s="589"/>
      <c r="DF17" s="589"/>
      <c r="DG17" s="589"/>
      <c r="DH17" s="589"/>
      <c r="DI17" s="589"/>
      <c r="DJ17" s="589"/>
      <c r="DK17" s="589"/>
      <c r="DL17" s="589"/>
      <c r="DM17" s="589"/>
      <c r="DN17" s="589"/>
      <c r="DO17" s="589"/>
      <c r="DP17" s="590"/>
      <c r="DQ17" s="594">
        <v>1182705</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310053</v>
      </c>
      <c r="S18" s="589"/>
      <c r="T18" s="589"/>
      <c r="U18" s="589"/>
      <c r="V18" s="589"/>
      <c r="W18" s="589"/>
      <c r="X18" s="589"/>
      <c r="Y18" s="590"/>
      <c r="Z18" s="641">
        <v>3.4</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160458</v>
      </c>
      <c r="S19" s="589"/>
      <c r="T19" s="589"/>
      <c r="U19" s="589"/>
      <c r="V19" s="589"/>
      <c r="W19" s="589"/>
      <c r="X19" s="589"/>
      <c r="Y19" s="590"/>
      <c r="Z19" s="641">
        <v>1.8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16944</v>
      </c>
      <c r="BH19" s="589"/>
      <c r="BI19" s="589"/>
      <c r="BJ19" s="589"/>
      <c r="BK19" s="589"/>
      <c r="BL19" s="589"/>
      <c r="BM19" s="589"/>
      <c r="BN19" s="590"/>
      <c r="BO19" s="641">
        <v>0.6</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5642510</v>
      </c>
      <c r="S20" s="589"/>
      <c r="T20" s="589"/>
      <c r="U20" s="589"/>
      <c r="V20" s="589"/>
      <c r="W20" s="589"/>
      <c r="X20" s="589"/>
      <c r="Y20" s="590"/>
      <c r="Z20" s="641">
        <v>62.3</v>
      </c>
      <c r="AA20" s="641"/>
      <c r="AB20" s="641"/>
      <c r="AC20" s="641"/>
      <c r="AD20" s="642">
        <v>5171999</v>
      </c>
      <c r="AE20" s="642"/>
      <c r="AF20" s="642"/>
      <c r="AG20" s="642"/>
      <c r="AH20" s="642"/>
      <c r="AI20" s="642"/>
      <c r="AJ20" s="642"/>
      <c r="AK20" s="642"/>
      <c r="AL20" s="611">
        <v>99.8</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16944</v>
      </c>
      <c r="BH20" s="589"/>
      <c r="BI20" s="589"/>
      <c r="BJ20" s="589"/>
      <c r="BK20" s="589"/>
      <c r="BL20" s="589"/>
      <c r="BM20" s="589"/>
      <c r="BN20" s="590"/>
      <c r="BO20" s="641">
        <v>0.6</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8643988</v>
      </c>
      <c r="CS20" s="589"/>
      <c r="CT20" s="589"/>
      <c r="CU20" s="589"/>
      <c r="CV20" s="589"/>
      <c r="CW20" s="589"/>
      <c r="CX20" s="589"/>
      <c r="CY20" s="590"/>
      <c r="CZ20" s="641">
        <v>100</v>
      </c>
      <c r="DA20" s="641"/>
      <c r="DB20" s="641"/>
      <c r="DC20" s="641"/>
      <c r="DD20" s="594">
        <v>924426</v>
      </c>
      <c r="DE20" s="589"/>
      <c r="DF20" s="589"/>
      <c r="DG20" s="589"/>
      <c r="DH20" s="589"/>
      <c r="DI20" s="589"/>
      <c r="DJ20" s="589"/>
      <c r="DK20" s="589"/>
      <c r="DL20" s="589"/>
      <c r="DM20" s="589"/>
      <c r="DN20" s="589"/>
      <c r="DO20" s="589"/>
      <c r="DP20" s="590"/>
      <c r="DQ20" s="594">
        <v>6261887</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2706</v>
      </c>
      <c r="S21" s="589"/>
      <c r="T21" s="589"/>
      <c r="U21" s="589"/>
      <c r="V21" s="589"/>
      <c r="W21" s="589"/>
      <c r="X21" s="589"/>
      <c r="Y21" s="590"/>
      <c r="Z21" s="641">
        <v>0</v>
      </c>
      <c r="AA21" s="641"/>
      <c r="AB21" s="641"/>
      <c r="AC21" s="641"/>
      <c r="AD21" s="642">
        <v>2706</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16944</v>
      </c>
      <c r="BH21" s="589"/>
      <c r="BI21" s="589"/>
      <c r="BJ21" s="589"/>
      <c r="BK21" s="589"/>
      <c r="BL21" s="589"/>
      <c r="BM21" s="589"/>
      <c r="BN21" s="590"/>
      <c r="BO21" s="641">
        <v>0.6</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83280</v>
      </c>
      <c r="S22" s="589"/>
      <c r="T22" s="589"/>
      <c r="U22" s="589"/>
      <c r="V22" s="589"/>
      <c r="W22" s="589"/>
      <c r="X22" s="589"/>
      <c r="Y22" s="590"/>
      <c r="Z22" s="641">
        <v>0.9</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33548</v>
      </c>
      <c r="S23" s="589"/>
      <c r="T23" s="589"/>
      <c r="U23" s="589"/>
      <c r="V23" s="589"/>
      <c r="W23" s="589"/>
      <c r="X23" s="589"/>
      <c r="Y23" s="590"/>
      <c r="Z23" s="641">
        <v>0.4</v>
      </c>
      <c r="AA23" s="641"/>
      <c r="AB23" s="641"/>
      <c r="AC23" s="641"/>
      <c r="AD23" s="642" t="s">
        <v>108</v>
      </c>
      <c r="AE23" s="642"/>
      <c r="AF23" s="642"/>
      <c r="AG23" s="642"/>
      <c r="AH23" s="642"/>
      <c r="AI23" s="642"/>
      <c r="AJ23" s="642"/>
      <c r="AK23" s="642"/>
      <c r="AL23" s="611" t="s">
        <v>108</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9138</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3527443</v>
      </c>
      <c r="CS24" s="639"/>
      <c r="CT24" s="639"/>
      <c r="CU24" s="639"/>
      <c r="CV24" s="639"/>
      <c r="CW24" s="639"/>
      <c r="CX24" s="639"/>
      <c r="CY24" s="686"/>
      <c r="CZ24" s="690">
        <v>40.799999999999997</v>
      </c>
      <c r="DA24" s="691"/>
      <c r="DB24" s="691"/>
      <c r="DC24" s="692"/>
      <c r="DD24" s="685">
        <v>2642075</v>
      </c>
      <c r="DE24" s="639"/>
      <c r="DF24" s="639"/>
      <c r="DG24" s="639"/>
      <c r="DH24" s="639"/>
      <c r="DI24" s="639"/>
      <c r="DJ24" s="639"/>
      <c r="DK24" s="686"/>
      <c r="DL24" s="685">
        <v>2607945</v>
      </c>
      <c r="DM24" s="639"/>
      <c r="DN24" s="639"/>
      <c r="DO24" s="639"/>
      <c r="DP24" s="639"/>
      <c r="DQ24" s="639"/>
      <c r="DR24" s="639"/>
      <c r="DS24" s="639"/>
      <c r="DT24" s="639"/>
      <c r="DU24" s="639"/>
      <c r="DV24" s="686"/>
      <c r="DW24" s="687">
        <v>47</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959779</v>
      </c>
      <c r="S25" s="589"/>
      <c r="T25" s="589"/>
      <c r="U25" s="589"/>
      <c r="V25" s="589"/>
      <c r="W25" s="589"/>
      <c r="X25" s="589"/>
      <c r="Y25" s="590"/>
      <c r="Z25" s="641">
        <v>10.6</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1238866</v>
      </c>
      <c r="CS25" s="607"/>
      <c r="CT25" s="607"/>
      <c r="CU25" s="607"/>
      <c r="CV25" s="607"/>
      <c r="CW25" s="607"/>
      <c r="CX25" s="607"/>
      <c r="CY25" s="608"/>
      <c r="CZ25" s="591">
        <v>14.3</v>
      </c>
      <c r="DA25" s="609"/>
      <c r="DB25" s="609"/>
      <c r="DC25" s="610"/>
      <c r="DD25" s="594">
        <v>1156138</v>
      </c>
      <c r="DE25" s="607"/>
      <c r="DF25" s="607"/>
      <c r="DG25" s="607"/>
      <c r="DH25" s="607"/>
      <c r="DI25" s="607"/>
      <c r="DJ25" s="607"/>
      <c r="DK25" s="608"/>
      <c r="DL25" s="594">
        <v>1125056</v>
      </c>
      <c r="DM25" s="607"/>
      <c r="DN25" s="607"/>
      <c r="DO25" s="607"/>
      <c r="DP25" s="607"/>
      <c r="DQ25" s="607"/>
      <c r="DR25" s="607"/>
      <c r="DS25" s="607"/>
      <c r="DT25" s="607"/>
      <c r="DU25" s="607"/>
      <c r="DV25" s="608"/>
      <c r="DW25" s="611">
        <v>20.3</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711235</v>
      </c>
      <c r="CS26" s="589"/>
      <c r="CT26" s="589"/>
      <c r="CU26" s="589"/>
      <c r="CV26" s="589"/>
      <c r="CW26" s="589"/>
      <c r="CX26" s="589"/>
      <c r="CY26" s="590"/>
      <c r="CZ26" s="591">
        <v>8.1999999999999993</v>
      </c>
      <c r="DA26" s="609"/>
      <c r="DB26" s="609"/>
      <c r="DC26" s="610"/>
      <c r="DD26" s="594">
        <v>643684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904140</v>
      </c>
      <c r="S27" s="589"/>
      <c r="T27" s="589"/>
      <c r="U27" s="589"/>
      <c r="V27" s="589"/>
      <c r="W27" s="589"/>
      <c r="X27" s="589"/>
      <c r="Y27" s="590"/>
      <c r="Z27" s="641">
        <v>10</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2705951</v>
      </c>
      <c r="BH27" s="589"/>
      <c r="BI27" s="589"/>
      <c r="BJ27" s="589"/>
      <c r="BK27" s="589"/>
      <c r="BL27" s="589"/>
      <c r="BM27" s="589"/>
      <c r="BN27" s="590"/>
      <c r="BO27" s="641">
        <v>100</v>
      </c>
      <c r="BP27" s="641"/>
      <c r="BQ27" s="641"/>
      <c r="BR27" s="641"/>
      <c r="BS27" s="594">
        <v>141011</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1105875</v>
      </c>
      <c r="CS27" s="607"/>
      <c r="CT27" s="607"/>
      <c r="CU27" s="607"/>
      <c r="CV27" s="607"/>
      <c r="CW27" s="607"/>
      <c r="CX27" s="607"/>
      <c r="CY27" s="608"/>
      <c r="CZ27" s="591">
        <v>12.8</v>
      </c>
      <c r="DA27" s="609"/>
      <c r="DB27" s="609"/>
      <c r="DC27" s="610"/>
      <c r="DD27" s="594">
        <v>303235</v>
      </c>
      <c r="DE27" s="607"/>
      <c r="DF27" s="607"/>
      <c r="DG27" s="607"/>
      <c r="DH27" s="607"/>
      <c r="DI27" s="607"/>
      <c r="DJ27" s="607"/>
      <c r="DK27" s="608"/>
      <c r="DL27" s="594">
        <v>300187</v>
      </c>
      <c r="DM27" s="607"/>
      <c r="DN27" s="607"/>
      <c r="DO27" s="607"/>
      <c r="DP27" s="607"/>
      <c r="DQ27" s="607"/>
      <c r="DR27" s="607"/>
      <c r="DS27" s="607"/>
      <c r="DT27" s="607"/>
      <c r="DU27" s="607"/>
      <c r="DV27" s="608"/>
      <c r="DW27" s="611">
        <v>5.4</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51085</v>
      </c>
      <c r="S28" s="589"/>
      <c r="T28" s="589"/>
      <c r="U28" s="589"/>
      <c r="V28" s="589"/>
      <c r="W28" s="589"/>
      <c r="X28" s="589"/>
      <c r="Y28" s="590"/>
      <c r="Z28" s="641">
        <v>0.6</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1182702</v>
      </c>
      <c r="CS28" s="589"/>
      <c r="CT28" s="589"/>
      <c r="CU28" s="589"/>
      <c r="CV28" s="589"/>
      <c r="CW28" s="589"/>
      <c r="CX28" s="589"/>
      <c r="CY28" s="590"/>
      <c r="CZ28" s="591">
        <v>13.7</v>
      </c>
      <c r="DA28" s="609"/>
      <c r="DB28" s="609"/>
      <c r="DC28" s="610"/>
      <c r="DD28" s="594">
        <v>1182702</v>
      </c>
      <c r="DE28" s="589"/>
      <c r="DF28" s="589"/>
      <c r="DG28" s="589"/>
      <c r="DH28" s="589"/>
      <c r="DI28" s="589"/>
      <c r="DJ28" s="589"/>
      <c r="DK28" s="590"/>
      <c r="DL28" s="594">
        <v>1182702</v>
      </c>
      <c r="DM28" s="589"/>
      <c r="DN28" s="589"/>
      <c r="DO28" s="589"/>
      <c r="DP28" s="589"/>
      <c r="DQ28" s="589"/>
      <c r="DR28" s="589"/>
      <c r="DS28" s="589"/>
      <c r="DT28" s="589"/>
      <c r="DU28" s="589"/>
      <c r="DV28" s="590"/>
      <c r="DW28" s="611">
        <v>21.3</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4500</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1182702</v>
      </c>
      <c r="CS29" s="607"/>
      <c r="CT29" s="607"/>
      <c r="CU29" s="607"/>
      <c r="CV29" s="607"/>
      <c r="CW29" s="607"/>
      <c r="CX29" s="607"/>
      <c r="CY29" s="608"/>
      <c r="CZ29" s="591">
        <v>13.7</v>
      </c>
      <c r="DA29" s="609"/>
      <c r="DB29" s="609"/>
      <c r="DC29" s="610"/>
      <c r="DD29" s="594">
        <v>1182702</v>
      </c>
      <c r="DE29" s="607"/>
      <c r="DF29" s="607"/>
      <c r="DG29" s="607"/>
      <c r="DH29" s="607"/>
      <c r="DI29" s="607"/>
      <c r="DJ29" s="607"/>
      <c r="DK29" s="608"/>
      <c r="DL29" s="594">
        <v>1182702</v>
      </c>
      <c r="DM29" s="607"/>
      <c r="DN29" s="607"/>
      <c r="DO29" s="607"/>
      <c r="DP29" s="607"/>
      <c r="DQ29" s="607"/>
      <c r="DR29" s="607"/>
      <c r="DS29" s="607"/>
      <c r="DT29" s="607"/>
      <c r="DU29" s="607"/>
      <c r="DV29" s="608"/>
      <c r="DW29" s="611">
        <v>21.3</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478812</v>
      </c>
      <c r="S30" s="589"/>
      <c r="T30" s="589"/>
      <c r="U30" s="589"/>
      <c r="V30" s="589"/>
      <c r="W30" s="589"/>
      <c r="X30" s="589"/>
      <c r="Y30" s="590"/>
      <c r="Z30" s="641">
        <v>5.3</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99.6</v>
      </c>
      <c r="BH30" s="655"/>
      <c r="BI30" s="655"/>
      <c r="BJ30" s="655"/>
      <c r="BK30" s="655"/>
      <c r="BL30" s="655"/>
      <c r="BM30" s="656">
        <v>98.2</v>
      </c>
      <c r="BN30" s="655"/>
      <c r="BO30" s="655"/>
      <c r="BP30" s="655"/>
      <c r="BQ30" s="657"/>
      <c r="BR30" s="654">
        <v>99.5</v>
      </c>
      <c r="BS30" s="655"/>
      <c r="BT30" s="655"/>
      <c r="BU30" s="655"/>
      <c r="BV30" s="655"/>
      <c r="BW30" s="655"/>
      <c r="BX30" s="656">
        <v>98.3</v>
      </c>
      <c r="BY30" s="655"/>
      <c r="BZ30" s="655"/>
      <c r="CA30" s="655"/>
      <c r="CB30" s="657"/>
      <c r="CD30" s="660"/>
      <c r="CE30" s="661"/>
      <c r="CF30" s="625" t="s">
        <v>289</v>
      </c>
      <c r="CG30" s="622"/>
      <c r="CH30" s="622"/>
      <c r="CI30" s="622"/>
      <c r="CJ30" s="622"/>
      <c r="CK30" s="622"/>
      <c r="CL30" s="622"/>
      <c r="CM30" s="622"/>
      <c r="CN30" s="622"/>
      <c r="CO30" s="622"/>
      <c r="CP30" s="622"/>
      <c r="CQ30" s="623"/>
      <c r="CR30" s="588">
        <v>1069806</v>
      </c>
      <c r="CS30" s="589"/>
      <c r="CT30" s="589"/>
      <c r="CU30" s="589"/>
      <c r="CV30" s="589"/>
      <c r="CW30" s="589"/>
      <c r="CX30" s="589"/>
      <c r="CY30" s="590"/>
      <c r="CZ30" s="591">
        <v>12.4</v>
      </c>
      <c r="DA30" s="609"/>
      <c r="DB30" s="609"/>
      <c r="DC30" s="610"/>
      <c r="DD30" s="594">
        <v>1069806</v>
      </c>
      <c r="DE30" s="589"/>
      <c r="DF30" s="589"/>
      <c r="DG30" s="589"/>
      <c r="DH30" s="589"/>
      <c r="DI30" s="589"/>
      <c r="DJ30" s="589"/>
      <c r="DK30" s="590"/>
      <c r="DL30" s="594">
        <v>1069806</v>
      </c>
      <c r="DM30" s="589"/>
      <c r="DN30" s="589"/>
      <c r="DO30" s="589"/>
      <c r="DP30" s="589"/>
      <c r="DQ30" s="589"/>
      <c r="DR30" s="589"/>
      <c r="DS30" s="589"/>
      <c r="DT30" s="589"/>
      <c r="DU30" s="589"/>
      <c r="DV30" s="590"/>
      <c r="DW30" s="611">
        <v>19.3</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145703</v>
      </c>
      <c r="S31" s="589"/>
      <c r="T31" s="589"/>
      <c r="U31" s="589"/>
      <c r="V31" s="589"/>
      <c r="W31" s="589"/>
      <c r="X31" s="589"/>
      <c r="Y31" s="590"/>
      <c r="Z31" s="641">
        <v>1.6</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99.5</v>
      </c>
      <c r="BH31" s="607"/>
      <c r="BI31" s="607"/>
      <c r="BJ31" s="607"/>
      <c r="BK31" s="607"/>
      <c r="BL31" s="607"/>
      <c r="BM31" s="643">
        <v>98</v>
      </c>
      <c r="BN31" s="653"/>
      <c r="BO31" s="653"/>
      <c r="BP31" s="653"/>
      <c r="BQ31" s="617"/>
      <c r="BR31" s="652">
        <v>99.5</v>
      </c>
      <c r="BS31" s="607"/>
      <c r="BT31" s="607"/>
      <c r="BU31" s="607"/>
      <c r="BV31" s="607"/>
      <c r="BW31" s="607"/>
      <c r="BX31" s="643">
        <v>98.1</v>
      </c>
      <c r="BY31" s="653"/>
      <c r="BZ31" s="653"/>
      <c r="CA31" s="653"/>
      <c r="CB31" s="617"/>
      <c r="CD31" s="660"/>
      <c r="CE31" s="661"/>
      <c r="CF31" s="625" t="s">
        <v>293</v>
      </c>
      <c r="CG31" s="622"/>
      <c r="CH31" s="622"/>
      <c r="CI31" s="622"/>
      <c r="CJ31" s="622"/>
      <c r="CK31" s="622"/>
      <c r="CL31" s="622"/>
      <c r="CM31" s="622"/>
      <c r="CN31" s="622"/>
      <c r="CO31" s="622"/>
      <c r="CP31" s="622"/>
      <c r="CQ31" s="623"/>
      <c r="CR31" s="588">
        <v>112896</v>
      </c>
      <c r="CS31" s="607"/>
      <c r="CT31" s="607"/>
      <c r="CU31" s="607"/>
      <c r="CV31" s="607"/>
      <c r="CW31" s="607"/>
      <c r="CX31" s="607"/>
      <c r="CY31" s="608"/>
      <c r="CZ31" s="591">
        <v>1.3</v>
      </c>
      <c r="DA31" s="609"/>
      <c r="DB31" s="609"/>
      <c r="DC31" s="610"/>
      <c r="DD31" s="594">
        <v>112896</v>
      </c>
      <c r="DE31" s="607"/>
      <c r="DF31" s="607"/>
      <c r="DG31" s="607"/>
      <c r="DH31" s="607"/>
      <c r="DI31" s="607"/>
      <c r="DJ31" s="607"/>
      <c r="DK31" s="608"/>
      <c r="DL31" s="594">
        <v>112896</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111463</v>
      </c>
      <c r="S32" s="589"/>
      <c r="T32" s="589"/>
      <c r="U32" s="589"/>
      <c r="V32" s="589"/>
      <c r="W32" s="589"/>
      <c r="X32" s="589"/>
      <c r="Y32" s="590"/>
      <c r="Z32" s="641">
        <v>1.2</v>
      </c>
      <c r="AA32" s="641"/>
      <c r="AB32" s="641"/>
      <c r="AC32" s="641"/>
      <c r="AD32" s="642">
        <v>6148</v>
      </c>
      <c r="AE32" s="642"/>
      <c r="AF32" s="642"/>
      <c r="AG32" s="642"/>
      <c r="AH32" s="642"/>
      <c r="AI32" s="642"/>
      <c r="AJ32" s="642"/>
      <c r="AK32" s="642"/>
      <c r="AL32" s="611">
        <v>0.1</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99.6</v>
      </c>
      <c r="BH32" s="573"/>
      <c r="BI32" s="573"/>
      <c r="BJ32" s="573"/>
      <c r="BK32" s="573"/>
      <c r="BL32" s="573"/>
      <c r="BM32" s="636">
        <v>98.1</v>
      </c>
      <c r="BN32" s="573"/>
      <c r="BO32" s="573"/>
      <c r="BP32" s="573"/>
      <c r="BQ32" s="630"/>
      <c r="BR32" s="651">
        <v>99.5</v>
      </c>
      <c r="BS32" s="573"/>
      <c r="BT32" s="573"/>
      <c r="BU32" s="573"/>
      <c r="BV32" s="573"/>
      <c r="BW32" s="573"/>
      <c r="BX32" s="636">
        <v>98.3</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624039</v>
      </c>
      <c r="S33" s="589"/>
      <c r="T33" s="589"/>
      <c r="U33" s="589"/>
      <c r="V33" s="589"/>
      <c r="W33" s="589"/>
      <c r="X33" s="589"/>
      <c r="Y33" s="590"/>
      <c r="Z33" s="641">
        <v>6.9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4192119</v>
      </c>
      <c r="CS33" s="607"/>
      <c r="CT33" s="607"/>
      <c r="CU33" s="607"/>
      <c r="CV33" s="607"/>
      <c r="CW33" s="607"/>
      <c r="CX33" s="607"/>
      <c r="CY33" s="608"/>
      <c r="CZ33" s="591">
        <v>48.5</v>
      </c>
      <c r="DA33" s="609"/>
      <c r="DB33" s="609"/>
      <c r="DC33" s="610"/>
      <c r="DD33" s="594">
        <v>3438628</v>
      </c>
      <c r="DE33" s="607"/>
      <c r="DF33" s="607"/>
      <c r="DG33" s="607"/>
      <c r="DH33" s="607"/>
      <c r="DI33" s="607"/>
      <c r="DJ33" s="607"/>
      <c r="DK33" s="608"/>
      <c r="DL33" s="594">
        <v>1655365</v>
      </c>
      <c r="DM33" s="607"/>
      <c r="DN33" s="607"/>
      <c r="DO33" s="607"/>
      <c r="DP33" s="607"/>
      <c r="DQ33" s="607"/>
      <c r="DR33" s="607"/>
      <c r="DS33" s="607"/>
      <c r="DT33" s="607"/>
      <c r="DU33" s="607"/>
      <c r="DV33" s="608"/>
      <c r="DW33" s="611">
        <v>29.8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1488469</v>
      </c>
      <c r="CS34" s="589"/>
      <c r="CT34" s="589"/>
      <c r="CU34" s="589"/>
      <c r="CV34" s="589"/>
      <c r="CW34" s="589"/>
      <c r="CX34" s="589"/>
      <c r="CY34" s="590"/>
      <c r="CZ34" s="591">
        <v>17.2</v>
      </c>
      <c r="DA34" s="609"/>
      <c r="DB34" s="609"/>
      <c r="DC34" s="610"/>
      <c r="DD34" s="594">
        <v>1096962</v>
      </c>
      <c r="DE34" s="589"/>
      <c r="DF34" s="589"/>
      <c r="DG34" s="589"/>
      <c r="DH34" s="589"/>
      <c r="DI34" s="589"/>
      <c r="DJ34" s="589"/>
      <c r="DK34" s="590"/>
      <c r="DL34" s="594">
        <v>815329</v>
      </c>
      <c r="DM34" s="589"/>
      <c r="DN34" s="589"/>
      <c r="DO34" s="589"/>
      <c r="DP34" s="589"/>
      <c r="DQ34" s="589"/>
      <c r="DR34" s="589"/>
      <c r="DS34" s="589"/>
      <c r="DT34" s="589"/>
      <c r="DU34" s="589"/>
      <c r="DV34" s="590"/>
      <c r="DW34" s="611">
        <v>14.7</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367839</v>
      </c>
      <c r="S35" s="589"/>
      <c r="T35" s="589"/>
      <c r="U35" s="589"/>
      <c r="V35" s="589"/>
      <c r="W35" s="589"/>
      <c r="X35" s="589"/>
      <c r="Y35" s="590"/>
      <c r="Z35" s="641">
        <v>4.0999999999999996</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1050051</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135325</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47268</v>
      </c>
      <c r="CS35" s="607"/>
      <c r="CT35" s="607"/>
      <c r="CU35" s="607"/>
      <c r="CV35" s="607"/>
      <c r="CW35" s="607"/>
      <c r="CX35" s="607"/>
      <c r="CY35" s="608"/>
      <c r="CZ35" s="591">
        <v>0.5</v>
      </c>
      <c r="DA35" s="609"/>
      <c r="DB35" s="609"/>
      <c r="DC35" s="610"/>
      <c r="DD35" s="594">
        <v>27726</v>
      </c>
      <c r="DE35" s="607"/>
      <c r="DF35" s="607"/>
      <c r="DG35" s="607"/>
      <c r="DH35" s="607"/>
      <c r="DI35" s="607"/>
      <c r="DJ35" s="607"/>
      <c r="DK35" s="608"/>
      <c r="DL35" s="594">
        <v>14206</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9050703</v>
      </c>
      <c r="S36" s="629"/>
      <c r="T36" s="629"/>
      <c r="U36" s="629"/>
      <c r="V36" s="629"/>
      <c r="W36" s="629"/>
      <c r="X36" s="629"/>
      <c r="Y36" s="632"/>
      <c r="Z36" s="633">
        <v>100</v>
      </c>
      <c r="AA36" s="633"/>
      <c r="AB36" s="633"/>
      <c r="AC36" s="633"/>
      <c r="AD36" s="634">
        <v>5180853</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421228</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104687</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741573</v>
      </c>
      <c r="CS36" s="589"/>
      <c r="CT36" s="589"/>
      <c r="CU36" s="589"/>
      <c r="CV36" s="589"/>
      <c r="CW36" s="589"/>
      <c r="CX36" s="589"/>
      <c r="CY36" s="590"/>
      <c r="CZ36" s="591">
        <v>8.6</v>
      </c>
      <c r="DA36" s="609"/>
      <c r="DB36" s="609"/>
      <c r="DC36" s="610"/>
      <c r="DD36" s="594">
        <v>539299</v>
      </c>
      <c r="DE36" s="589"/>
      <c r="DF36" s="589"/>
      <c r="DG36" s="589"/>
      <c r="DH36" s="589"/>
      <c r="DI36" s="589"/>
      <c r="DJ36" s="589"/>
      <c r="DK36" s="590"/>
      <c r="DL36" s="594">
        <v>397240</v>
      </c>
      <c r="DM36" s="589"/>
      <c r="DN36" s="589"/>
      <c r="DO36" s="589"/>
      <c r="DP36" s="589"/>
      <c r="DQ36" s="589"/>
      <c r="DR36" s="589"/>
      <c r="DS36" s="589"/>
      <c r="DT36" s="589"/>
      <c r="DU36" s="589"/>
      <c r="DV36" s="590"/>
      <c r="DW36" s="611">
        <v>7.2</v>
      </c>
      <c r="DX36" s="612"/>
      <c r="DY36" s="612"/>
      <c r="DZ36" s="612"/>
      <c r="EA36" s="612"/>
      <c r="EB36" s="612"/>
      <c r="EC36" s="613"/>
    </row>
    <row r="37" spans="2:133" ht="11.25" customHeight="1">
      <c r="AQ37" s="614" t="s">
        <v>311</v>
      </c>
      <c r="AR37" s="615"/>
      <c r="AS37" s="615"/>
      <c r="AT37" s="615"/>
      <c r="AU37" s="615"/>
      <c r="AV37" s="615"/>
      <c r="AW37" s="615"/>
      <c r="AX37" s="615"/>
      <c r="AY37" s="616"/>
      <c r="AZ37" s="588">
        <v>6181</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2023</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309676</v>
      </c>
      <c r="CS37" s="607"/>
      <c r="CT37" s="607"/>
      <c r="CU37" s="607"/>
      <c r="CV37" s="607"/>
      <c r="CW37" s="607"/>
      <c r="CX37" s="607"/>
      <c r="CY37" s="608"/>
      <c r="CZ37" s="591">
        <v>3.6</v>
      </c>
      <c r="DA37" s="609"/>
      <c r="DB37" s="609"/>
      <c r="DC37" s="610"/>
      <c r="DD37" s="594">
        <v>309608</v>
      </c>
      <c r="DE37" s="607"/>
      <c r="DF37" s="607"/>
      <c r="DG37" s="607"/>
      <c r="DH37" s="607"/>
      <c r="DI37" s="607"/>
      <c r="DJ37" s="607"/>
      <c r="DK37" s="608"/>
      <c r="DL37" s="594">
        <v>307703</v>
      </c>
      <c r="DM37" s="607"/>
      <c r="DN37" s="607"/>
      <c r="DO37" s="607"/>
      <c r="DP37" s="607"/>
      <c r="DQ37" s="607"/>
      <c r="DR37" s="607"/>
      <c r="DS37" s="607"/>
      <c r="DT37" s="607"/>
      <c r="DU37" s="607"/>
      <c r="DV37" s="608"/>
      <c r="DW37" s="611">
        <v>5.5</v>
      </c>
      <c r="DX37" s="612"/>
      <c r="DY37" s="612"/>
      <c r="DZ37" s="612"/>
      <c r="EA37" s="612"/>
      <c r="EB37" s="612"/>
      <c r="EC37" s="613"/>
    </row>
    <row r="38" spans="2:133" ht="11.25" customHeight="1">
      <c r="AQ38" s="614" t="s">
        <v>314</v>
      </c>
      <c r="AR38" s="615"/>
      <c r="AS38" s="615"/>
      <c r="AT38" s="615"/>
      <c r="AU38" s="615"/>
      <c r="AV38" s="615"/>
      <c r="AW38" s="615"/>
      <c r="AX38" s="615"/>
      <c r="AY38" s="616"/>
      <c r="AZ38" s="588">
        <v>4919</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3401</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1045132</v>
      </c>
      <c r="CS38" s="589"/>
      <c r="CT38" s="589"/>
      <c r="CU38" s="589"/>
      <c r="CV38" s="589"/>
      <c r="CW38" s="589"/>
      <c r="CX38" s="589"/>
      <c r="CY38" s="590"/>
      <c r="CZ38" s="591">
        <v>12.1</v>
      </c>
      <c r="DA38" s="609"/>
      <c r="DB38" s="609"/>
      <c r="DC38" s="610"/>
      <c r="DD38" s="594">
        <v>948472</v>
      </c>
      <c r="DE38" s="589"/>
      <c r="DF38" s="589"/>
      <c r="DG38" s="589"/>
      <c r="DH38" s="589"/>
      <c r="DI38" s="589"/>
      <c r="DJ38" s="589"/>
      <c r="DK38" s="590"/>
      <c r="DL38" s="594">
        <v>428590</v>
      </c>
      <c r="DM38" s="589"/>
      <c r="DN38" s="589"/>
      <c r="DO38" s="589"/>
      <c r="DP38" s="589"/>
      <c r="DQ38" s="589"/>
      <c r="DR38" s="589"/>
      <c r="DS38" s="589"/>
      <c r="DT38" s="589"/>
      <c r="DU38" s="589"/>
      <c r="DV38" s="590"/>
      <c r="DW38" s="611">
        <v>7.7</v>
      </c>
      <c r="DX38" s="612"/>
      <c r="DY38" s="612"/>
      <c r="DZ38" s="612"/>
      <c r="EA38" s="612"/>
      <c r="EB38" s="612"/>
      <c r="EC38" s="613"/>
    </row>
    <row r="39" spans="2:133" ht="11.25" customHeight="1">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857677</v>
      </c>
      <c r="CS39" s="607"/>
      <c r="CT39" s="607"/>
      <c r="CU39" s="607"/>
      <c r="CV39" s="607"/>
      <c r="CW39" s="607"/>
      <c r="CX39" s="607"/>
      <c r="CY39" s="608"/>
      <c r="CZ39" s="591">
        <v>9.9</v>
      </c>
      <c r="DA39" s="609"/>
      <c r="DB39" s="609"/>
      <c r="DC39" s="610"/>
      <c r="DD39" s="594">
        <v>826169</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191593</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142</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12000</v>
      </c>
      <c r="CS40" s="589"/>
      <c r="CT40" s="589"/>
      <c r="CU40" s="589"/>
      <c r="CV40" s="589"/>
      <c r="CW40" s="589"/>
      <c r="CX40" s="589"/>
      <c r="CY40" s="590"/>
      <c r="CZ40" s="591">
        <v>0.1</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426130</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299</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924426</v>
      </c>
      <c r="CS42" s="589"/>
      <c r="CT42" s="589"/>
      <c r="CU42" s="589"/>
      <c r="CV42" s="589"/>
      <c r="CW42" s="589"/>
      <c r="CX42" s="589"/>
      <c r="CY42" s="590"/>
      <c r="CZ42" s="591">
        <v>10.7</v>
      </c>
      <c r="DA42" s="592"/>
      <c r="DB42" s="592"/>
      <c r="DC42" s="593"/>
      <c r="DD42" s="594">
        <v>181184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7561</v>
      </c>
      <c r="CS43" s="607"/>
      <c r="CT43" s="607"/>
      <c r="CU43" s="607"/>
      <c r="CV43" s="607"/>
      <c r="CW43" s="607"/>
      <c r="CX43" s="607"/>
      <c r="CY43" s="608"/>
      <c r="CZ43" s="591">
        <v>0.1</v>
      </c>
      <c r="DA43" s="609"/>
      <c r="DB43" s="609"/>
      <c r="DC43" s="610"/>
      <c r="DD43" s="594">
        <v>7561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924426</v>
      </c>
      <c r="CS44" s="589"/>
      <c r="CT44" s="589"/>
      <c r="CU44" s="589"/>
      <c r="CV44" s="589"/>
      <c r="CW44" s="589"/>
      <c r="CX44" s="589"/>
      <c r="CY44" s="590"/>
      <c r="CZ44" s="591">
        <v>10.7</v>
      </c>
      <c r="DA44" s="592"/>
      <c r="DB44" s="592"/>
      <c r="DC44" s="593"/>
      <c r="DD44" s="594">
        <v>181184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582823</v>
      </c>
      <c r="CS45" s="607"/>
      <c r="CT45" s="607"/>
      <c r="CU45" s="607"/>
      <c r="CV45" s="607"/>
      <c r="CW45" s="607"/>
      <c r="CX45" s="607"/>
      <c r="CY45" s="608"/>
      <c r="CZ45" s="591">
        <v>6.7</v>
      </c>
      <c r="DA45" s="609"/>
      <c r="DB45" s="609"/>
      <c r="DC45" s="610"/>
      <c r="DD45" s="594">
        <v>38954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308856</v>
      </c>
      <c r="CS46" s="589"/>
      <c r="CT46" s="589"/>
      <c r="CU46" s="589"/>
      <c r="CV46" s="589"/>
      <c r="CW46" s="589"/>
      <c r="CX46" s="589"/>
      <c r="CY46" s="590"/>
      <c r="CZ46" s="591">
        <v>3.6</v>
      </c>
      <c r="DA46" s="592"/>
      <c r="DB46" s="592"/>
      <c r="DC46" s="593"/>
      <c r="DD46" s="594">
        <v>134983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8643988</v>
      </c>
      <c r="CS49" s="573"/>
      <c r="CT49" s="573"/>
      <c r="CU49" s="573"/>
      <c r="CV49" s="573"/>
      <c r="CW49" s="573"/>
      <c r="CX49" s="573"/>
      <c r="CY49" s="574"/>
      <c r="CZ49" s="575">
        <v>100</v>
      </c>
      <c r="DA49" s="576"/>
      <c r="DB49" s="576"/>
      <c r="DC49" s="577"/>
      <c r="DD49" s="578">
        <v>6261887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64"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9051</v>
      </c>
      <c r="R7" s="1101"/>
      <c r="S7" s="1101"/>
      <c r="T7" s="1101"/>
      <c r="U7" s="1101"/>
      <c r="V7" s="1101">
        <v>8644</v>
      </c>
      <c r="W7" s="1101"/>
      <c r="X7" s="1101"/>
      <c r="Y7" s="1101"/>
      <c r="Z7" s="1101"/>
      <c r="AA7" s="1101">
        <v>407</v>
      </c>
      <c r="AB7" s="1101"/>
      <c r="AC7" s="1101"/>
      <c r="AD7" s="1101"/>
      <c r="AE7" s="1102"/>
      <c r="AF7" s="1103">
        <v>303</v>
      </c>
      <c r="AG7" s="1104"/>
      <c r="AH7" s="1104"/>
      <c r="AI7" s="1104"/>
      <c r="AJ7" s="1105"/>
      <c r="AK7" s="1087">
        <v>49</v>
      </c>
      <c r="AL7" s="1088"/>
      <c r="AM7" s="1088"/>
      <c r="AN7" s="1088"/>
      <c r="AO7" s="1088"/>
      <c r="AP7" s="1088">
        <v>8732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27</v>
      </c>
      <c r="CI7" s="1085"/>
      <c r="CJ7" s="1085"/>
      <c r="CK7" s="1085"/>
      <c r="CL7" s="1086"/>
      <c r="CM7" s="1084">
        <v>40</v>
      </c>
      <c r="CN7" s="1085"/>
      <c r="CO7" s="1085"/>
      <c r="CP7" s="1085"/>
      <c r="CQ7" s="1086"/>
      <c r="CR7" s="1084">
        <v>46</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1</v>
      </c>
      <c r="CI8" s="986"/>
      <c r="CJ8" s="986"/>
      <c r="CK8" s="986"/>
      <c r="CL8" s="987"/>
      <c r="CM8" s="985">
        <v>31</v>
      </c>
      <c r="CN8" s="986"/>
      <c r="CO8" s="986"/>
      <c r="CP8" s="986"/>
      <c r="CQ8" s="987"/>
      <c r="CR8" s="985">
        <v>13</v>
      </c>
      <c r="CS8" s="986"/>
      <c r="CT8" s="986"/>
      <c r="CU8" s="986"/>
      <c r="CV8" s="987"/>
      <c r="CW8" s="985">
        <v>1</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10</v>
      </c>
      <c r="CI9" s="986"/>
      <c r="CJ9" s="986"/>
      <c r="CK9" s="986"/>
      <c r="CL9" s="987"/>
      <c r="CM9" s="985">
        <v>407</v>
      </c>
      <c r="CN9" s="986"/>
      <c r="CO9" s="986"/>
      <c r="CP9" s="986"/>
      <c r="CQ9" s="987"/>
      <c r="CR9" s="985">
        <v>3</v>
      </c>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549</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48</v>
      </c>
      <c r="CN10" s="986"/>
      <c r="CO10" s="986"/>
      <c r="CP10" s="986"/>
      <c r="CQ10" s="987"/>
      <c r="CR10" s="985">
        <v>5</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9051</v>
      </c>
      <c r="R23" s="1065"/>
      <c r="S23" s="1065"/>
      <c r="T23" s="1065"/>
      <c r="U23" s="1065"/>
      <c r="V23" s="1065">
        <v>8644</v>
      </c>
      <c r="W23" s="1065"/>
      <c r="X23" s="1065"/>
      <c r="Y23" s="1065"/>
      <c r="Z23" s="1065"/>
      <c r="AA23" s="1065">
        <v>407</v>
      </c>
      <c r="AB23" s="1065"/>
      <c r="AC23" s="1065"/>
      <c r="AD23" s="1065"/>
      <c r="AE23" s="1066"/>
      <c r="AF23" s="1067">
        <v>303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1851</v>
      </c>
      <c r="R28" s="1050"/>
      <c r="S28" s="1050"/>
      <c r="T28" s="1050"/>
      <c r="U28" s="1050"/>
      <c r="V28" s="1050">
        <v>1716</v>
      </c>
      <c r="W28" s="1050"/>
      <c r="X28" s="1050"/>
      <c r="Y28" s="1050"/>
      <c r="Z28" s="1050"/>
      <c r="AA28" s="1050">
        <v>135</v>
      </c>
      <c r="AB28" s="1050"/>
      <c r="AC28" s="1050"/>
      <c r="AD28" s="1050"/>
      <c r="AE28" s="1051"/>
      <c r="AF28" s="1052">
        <v>135</v>
      </c>
      <c r="AG28" s="1050"/>
      <c r="AH28" s="1050"/>
      <c r="AI28" s="1050"/>
      <c r="AJ28" s="1053"/>
      <c r="AK28" s="1054">
        <v>119</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25</v>
      </c>
      <c r="R29" s="1040"/>
      <c r="S29" s="1040"/>
      <c r="T29" s="1040"/>
      <c r="U29" s="1040"/>
      <c r="V29" s="1040">
        <v>23</v>
      </c>
      <c r="W29" s="1040"/>
      <c r="X29" s="1040"/>
      <c r="Y29" s="1040"/>
      <c r="Z29" s="1040"/>
      <c r="AA29" s="1040">
        <v>2</v>
      </c>
      <c r="AB29" s="1040"/>
      <c r="AC29" s="1040"/>
      <c r="AD29" s="1040"/>
      <c r="AE29" s="1041"/>
      <c r="AF29" s="1033">
        <v>2</v>
      </c>
      <c r="AG29" s="1034"/>
      <c r="AH29" s="1034"/>
      <c r="AI29" s="1034"/>
      <c r="AJ29" s="1035"/>
      <c r="AK29" s="976">
        <v>6</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1408</v>
      </c>
      <c r="R30" s="1040"/>
      <c r="S30" s="1040"/>
      <c r="T30" s="1040"/>
      <c r="U30" s="1040"/>
      <c r="V30" s="1040">
        <v>1381</v>
      </c>
      <c r="W30" s="1040"/>
      <c r="X30" s="1040"/>
      <c r="Y30" s="1040"/>
      <c r="Z30" s="1040"/>
      <c r="AA30" s="1040">
        <v>27</v>
      </c>
      <c r="AB30" s="1040"/>
      <c r="AC30" s="1040"/>
      <c r="AD30" s="1040"/>
      <c r="AE30" s="1041"/>
      <c r="AF30" s="1033">
        <v>27</v>
      </c>
      <c r="AG30" s="1034"/>
      <c r="AH30" s="1034"/>
      <c r="AI30" s="1034"/>
      <c r="AJ30" s="1035"/>
      <c r="AK30" s="976">
        <v>198</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6</v>
      </c>
      <c r="R31" s="1040"/>
      <c r="S31" s="1040"/>
      <c r="T31" s="1040"/>
      <c r="U31" s="1040"/>
      <c r="V31" s="1040">
        <v>6</v>
      </c>
      <c r="W31" s="1040"/>
      <c r="X31" s="1040"/>
      <c r="Y31" s="1040"/>
      <c r="Z31" s="1040"/>
      <c r="AA31" s="1040">
        <v>0</v>
      </c>
      <c r="AB31" s="1040"/>
      <c r="AC31" s="1040"/>
      <c r="AD31" s="1040"/>
      <c r="AE31" s="1041"/>
      <c r="AF31" s="1033">
        <v>0</v>
      </c>
      <c r="AG31" s="1034"/>
      <c r="AH31" s="1034"/>
      <c r="AI31" s="1034"/>
      <c r="AJ31" s="1035"/>
      <c r="AK31" s="976">
        <v>0</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306</v>
      </c>
      <c r="R32" s="1040"/>
      <c r="S32" s="1040"/>
      <c r="T32" s="1040"/>
      <c r="U32" s="1040"/>
      <c r="V32" s="1040">
        <v>284</v>
      </c>
      <c r="W32" s="1040"/>
      <c r="X32" s="1040"/>
      <c r="Y32" s="1040"/>
      <c r="Z32" s="1040"/>
      <c r="AA32" s="1040">
        <v>22</v>
      </c>
      <c r="AB32" s="1040"/>
      <c r="AC32" s="1040"/>
      <c r="AD32" s="1040"/>
      <c r="AE32" s="1041"/>
      <c r="AF32" s="1033">
        <v>22</v>
      </c>
      <c r="AG32" s="1034"/>
      <c r="AH32" s="1034"/>
      <c r="AI32" s="1034"/>
      <c r="AJ32" s="1035"/>
      <c r="AK32" s="976">
        <v>53</v>
      </c>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380</v>
      </c>
      <c r="C33" s="1028"/>
      <c r="D33" s="1028"/>
      <c r="E33" s="1028"/>
      <c r="F33" s="1028"/>
      <c r="G33" s="1028"/>
      <c r="H33" s="1028"/>
      <c r="I33" s="1028"/>
      <c r="J33" s="1028"/>
      <c r="K33" s="1028"/>
      <c r="L33" s="1028"/>
      <c r="M33" s="1028"/>
      <c r="N33" s="1028"/>
      <c r="O33" s="1028"/>
      <c r="P33" s="1029"/>
      <c r="Q33" s="1039">
        <v>41</v>
      </c>
      <c r="R33" s="1040"/>
      <c r="S33" s="1040"/>
      <c r="T33" s="1040"/>
      <c r="U33" s="1040"/>
      <c r="V33" s="1040">
        <v>38</v>
      </c>
      <c r="W33" s="1040"/>
      <c r="X33" s="1040"/>
      <c r="Y33" s="1040"/>
      <c r="Z33" s="1040"/>
      <c r="AA33" s="1040">
        <v>3</v>
      </c>
      <c r="AB33" s="1040"/>
      <c r="AC33" s="1040"/>
      <c r="AD33" s="1040"/>
      <c r="AE33" s="1041"/>
      <c r="AF33" s="1033">
        <v>3</v>
      </c>
      <c r="AG33" s="1034"/>
      <c r="AH33" s="1034"/>
      <c r="AI33" s="1034"/>
      <c r="AJ33" s="1035"/>
      <c r="AK33" s="976">
        <v>12</v>
      </c>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381</v>
      </c>
      <c r="C34" s="1028"/>
      <c r="D34" s="1028"/>
      <c r="E34" s="1028"/>
      <c r="F34" s="1028"/>
      <c r="G34" s="1028"/>
      <c r="H34" s="1028"/>
      <c r="I34" s="1028"/>
      <c r="J34" s="1028"/>
      <c r="K34" s="1028"/>
      <c r="L34" s="1028"/>
      <c r="M34" s="1028"/>
      <c r="N34" s="1028"/>
      <c r="O34" s="1028"/>
      <c r="P34" s="1029"/>
      <c r="Q34" s="1039">
        <v>121</v>
      </c>
      <c r="R34" s="1040"/>
      <c r="S34" s="1040"/>
      <c r="T34" s="1040"/>
      <c r="U34" s="1040"/>
      <c r="V34" s="1040">
        <v>119</v>
      </c>
      <c r="W34" s="1040"/>
      <c r="X34" s="1040"/>
      <c r="Y34" s="1040"/>
      <c r="Z34" s="1040"/>
      <c r="AA34" s="1040">
        <v>1</v>
      </c>
      <c r="AB34" s="1040"/>
      <c r="AC34" s="1040"/>
      <c r="AD34" s="1040"/>
      <c r="AE34" s="1041"/>
      <c r="AF34" s="1033">
        <v>1</v>
      </c>
      <c r="AG34" s="1034"/>
      <c r="AH34" s="1034"/>
      <c r="AI34" s="1034"/>
      <c r="AJ34" s="1035"/>
      <c r="AK34" s="976">
        <v>43</v>
      </c>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382</v>
      </c>
      <c r="C35" s="1028"/>
      <c r="D35" s="1028"/>
      <c r="E35" s="1028"/>
      <c r="F35" s="1028"/>
      <c r="G35" s="1028"/>
      <c r="H35" s="1028"/>
      <c r="I35" s="1028"/>
      <c r="J35" s="1028"/>
      <c r="K35" s="1028"/>
      <c r="L35" s="1028"/>
      <c r="M35" s="1028"/>
      <c r="N35" s="1028"/>
      <c r="O35" s="1028"/>
      <c r="P35" s="1029"/>
      <c r="Q35" s="1039">
        <v>346</v>
      </c>
      <c r="R35" s="1040"/>
      <c r="S35" s="1040"/>
      <c r="T35" s="1040"/>
      <c r="U35" s="1040"/>
      <c r="V35" s="1040">
        <v>301</v>
      </c>
      <c r="W35" s="1040"/>
      <c r="X35" s="1040"/>
      <c r="Y35" s="1040"/>
      <c r="Z35" s="1040"/>
      <c r="AA35" s="1040">
        <v>45</v>
      </c>
      <c r="AB35" s="1040"/>
      <c r="AC35" s="1040"/>
      <c r="AD35" s="1040"/>
      <c r="AE35" s="1041"/>
      <c r="AF35" s="1033">
        <v>228</v>
      </c>
      <c r="AG35" s="1034"/>
      <c r="AH35" s="1034"/>
      <c r="AI35" s="1034"/>
      <c r="AJ35" s="1035"/>
      <c r="AK35" s="976">
        <v>0</v>
      </c>
      <c r="AL35" s="967"/>
      <c r="AM35" s="967"/>
      <c r="AN35" s="967"/>
      <c r="AO35" s="967"/>
      <c r="AP35" s="967">
        <v>66</v>
      </c>
      <c r="AQ35" s="967"/>
      <c r="AR35" s="967"/>
      <c r="AS35" s="967"/>
      <c r="AT35" s="967"/>
      <c r="AU35" s="967">
        <v>1</v>
      </c>
      <c r="AV35" s="967"/>
      <c r="AW35" s="967"/>
      <c r="AX35" s="967"/>
      <c r="AY35" s="967"/>
      <c r="AZ35" s="1038"/>
      <c r="BA35" s="1038"/>
      <c r="BB35" s="1038"/>
      <c r="BC35" s="1038"/>
      <c r="BD35" s="1038"/>
      <c r="BE35" s="1022" t="s">
        <v>383</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384</v>
      </c>
      <c r="C36" s="1028"/>
      <c r="D36" s="1028"/>
      <c r="E36" s="1028"/>
      <c r="F36" s="1028"/>
      <c r="G36" s="1028"/>
      <c r="H36" s="1028"/>
      <c r="I36" s="1028"/>
      <c r="J36" s="1028"/>
      <c r="K36" s="1028"/>
      <c r="L36" s="1028"/>
      <c r="M36" s="1028"/>
      <c r="N36" s="1028"/>
      <c r="O36" s="1028"/>
      <c r="P36" s="1029"/>
      <c r="Q36" s="1039">
        <v>556</v>
      </c>
      <c r="R36" s="1040"/>
      <c r="S36" s="1040"/>
      <c r="T36" s="1040"/>
      <c r="U36" s="1040"/>
      <c r="V36" s="1040">
        <v>543</v>
      </c>
      <c r="W36" s="1040"/>
      <c r="X36" s="1040"/>
      <c r="Y36" s="1040"/>
      <c r="Z36" s="1040"/>
      <c r="AA36" s="1040">
        <v>13</v>
      </c>
      <c r="AB36" s="1040"/>
      <c r="AC36" s="1040"/>
      <c r="AD36" s="1040"/>
      <c r="AE36" s="1041"/>
      <c r="AF36" s="1033">
        <v>13</v>
      </c>
      <c r="AG36" s="1034"/>
      <c r="AH36" s="1034"/>
      <c r="AI36" s="1034"/>
      <c r="AJ36" s="1035"/>
      <c r="AK36" s="976">
        <v>216</v>
      </c>
      <c r="AL36" s="967"/>
      <c r="AM36" s="967"/>
      <c r="AN36" s="967"/>
      <c r="AO36" s="967"/>
      <c r="AP36" s="967">
        <v>4860</v>
      </c>
      <c r="AQ36" s="967"/>
      <c r="AR36" s="967"/>
      <c r="AS36" s="967"/>
      <c r="AT36" s="967"/>
      <c r="AU36" s="967">
        <v>1706</v>
      </c>
      <c r="AV36" s="967"/>
      <c r="AW36" s="967"/>
      <c r="AX36" s="967"/>
      <c r="AY36" s="967"/>
      <c r="AZ36" s="1038"/>
      <c r="BA36" s="1038"/>
      <c r="BB36" s="1038"/>
      <c r="BC36" s="1038"/>
      <c r="BD36" s="1038"/>
      <c r="BE36" s="1022" t="s">
        <v>385</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386</v>
      </c>
      <c r="C37" s="1028"/>
      <c r="D37" s="1028"/>
      <c r="E37" s="1028"/>
      <c r="F37" s="1028"/>
      <c r="G37" s="1028"/>
      <c r="H37" s="1028"/>
      <c r="I37" s="1028"/>
      <c r="J37" s="1028"/>
      <c r="K37" s="1028"/>
      <c r="L37" s="1028"/>
      <c r="M37" s="1028"/>
      <c r="N37" s="1028"/>
      <c r="O37" s="1028"/>
      <c r="P37" s="1029"/>
      <c r="Q37" s="1039">
        <v>456</v>
      </c>
      <c r="R37" s="1040"/>
      <c r="S37" s="1040"/>
      <c r="T37" s="1040"/>
      <c r="U37" s="1040"/>
      <c r="V37" s="1040">
        <v>440</v>
      </c>
      <c r="W37" s="1040"/>
      <c r="X37" s="1040"/>
      <c r="Y37" s="1040"/>
      <c r="Z37" s="1040"/>
      <c r="AA37" s="1040">
        <v>16</v>
      </c>
      <c r="AB37" s="1040"/>
      <c r="AC37" s="1040"/>
      <c r="AD37" s="1040"/>
      <c r="AE37" s="1041"/>
      <c r="AF37" s="1033">
        <v>16</v>
      </c>
      <c r="AG37" s="1034"/>
      <c r="AH37" s="1034"/>
      <c r="AI37" s="1034"/>
      <c r="AJ37" s="1035"/>
      <c r="AK37" s="976">
        <v>186</v>
      </c>
      <c r="AL37" s="967"/>
      <c r="AM37" s="967"/>
      <c r="AN37" s="967"/>
      <c r="AO37" s="967"/>
      <c r="AP37" s="967">
        <v>3322</v>
      </c>
      <c r="AQ37" s="967"/>
      <c r="AR37" s="967"/>
      <c r="AS37" s="967"/>
      <c r="AT37" s="967"/>
      <c r="AU37" s="967">
        <v>1910</v>
      </c>
      <c r="AV37" s="967"/>
      <c r="AW37" s="967"/>
      <c r="AX37" s="967"/>
      <c r="AY37" s="967"/>
      <c r="AZ37" s="1038"/>
      <c r="BA37" s="1038"/>
      <c r="BB37" s="1038"/>
      <c r="BC37" s="1038"/>
      <c r="BD37" s="1038"/>
      <c r="BE37" s="1022" t="s">
        <v>385</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387</v>
      </c>
      <c r="C38" s="1028"/>
      <c r="D38" s="1028"/>
      <c r="E38" s="1028"/>
      <c r="F38" s="1028"/>
      <c r="G38" s="1028"/>
      <c r="H38" s="1028"/>
      <c r="I38" s="1028"/>
      <c r="J38" s="1028"/>
      <c r="K38" s="1028"/>
      <c r="L38" s="1028"/>
      <c r="M38" s="1028"/>
      <c r="N38" s="1028"/>
      <c r="O38" s="1028"/>
      <c r="P38" s="1029"/>
      <c r="Q38" s="1039">
        <v>36</v>
      </c>
      <c r="R38" s="1040"/>
      <c r="S38" s="1040"/>
      <c r="T38" s="1040"/>
      <c r="U38" s="1040"/>
      <c r="V38" s="1040">
        <v>35</v>
      </c>
      <c r="W38" s="1040"/>
      <c r="X38" s="1040"/>
      <c r="Y38" s="1040"/>
      <c r="Z38" s="1040"/>
      <c r="AA38" s="1040">
        <v>2</v>
      </c>
      <c r="AB38" s="1040"/>
      <c r="AC38" s="1040"/>
      <c r="AD38" s="1040"/>
      <c r="AE38" s="1041"/>
      <c r="AF38" s="1033">
        <v>2</v>
      </c>
      <c r="AG38" s="1034"/>
      <c r="AH38" s="1034"/>
      <c r="AI38" s="1034"/>
      <c r="AJ38" s="1035"/>
      <c r="AK38" s="976">
        <v>19</v>
      </c>
      <c r="AL38" s="967"/>
      <c r="AM38" s="967"/>
      <c r="AN38" s="967"/>
      <c r="AO38" s="967"/>
      <c r="AP38" s="967">
        <v>77</v>
      </c>
      <c r="AQ38" s="967"/>
      <c r="AR38" s="967"/>
      <c r="AS38" s="967"/>
      <c r="AT38" s="967"/>
      <c r="AU38" s="967">
        <v>75</v>
      </c>
      <c r="AV38" s="967"/>
      <c r="AW38" s="967"/>
      <c r="AX38" s="967"/>
      <c r="AY38" s="967"/>
      <c r="AZ38" s="1038"/>
      <c r="BA38" s="1038"/>
      <c r="BB38" s="1038"/>
      <c r="BC38" s="1038"/>
      <c r="BD38" s="1038"/>
      <c r="BE38" s="1022" t="s">
        <v>385</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449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550</v>
      </c>
      <c r="C68" s="982"/>
      <c r="D68" s="982"/>
      <c r="E68" s="982"/>
      <c r="F68" s="982"/>
      <c r="G68" s="982"/>
      <c r="H68" s="982"/>
      <c r="I68" s="982"/>
      <c r="J68" s="982"/>
      <c r="K68" s="982"/>
      <c r="L68" s="982"/>
      <c r="M68" s="982"/>
      <c r="N68" s="982"/>
      <c r="O68" s="982"/>
      <c r="P68" s="983"/>
      <c r="Q68" s="984">
        <v>3789</v>
      </c>
      <c r="R68" s="978"/>
      <c r="S68" s="978"/>
      <c r="T68" s="978"/>
      <c r="U68" s="978"/>
      <c r="V68" s="978">
        <v>3694</v>
      </c>
      <c r="W68" s="978"/>
      <c r="X68" s="978"/>
      <c r="Y68" s="978"/>
      <c r="Z68" s="978"/>
      <c r="AA68" s="978">
        <v>95</v>
      </c>
      <c r="AB68" s="978"/>
      <c r="AC68" s="978"/>
      <c r="AD68" s="978"/>
      <c r="AE68" s="978"/>
      <c r="AF68" s="978">
        <v>95</v>
      </c>
      <c r="AG68" s="978"/>
      <c r="AH68" s="978"/>
      <c r="AI68" s="978"/>
      <c r="AJ68" s="978"/>
      <c r="AK68" s="978"/>
      <c r="AL68" s="978"/>
      <c r="AM68" s="978"/>
      <c r="AN68" s="978"/>
      <c r="AO68" s="978"/>
      <c r="AP68" s="978">
        <v>1118</v>
      </c>
      <c r="AQ68" s="978"/>
      <c r="AR68" s="978"/>
      <c r="AS68" s="978"/>
      <c r="AT68" s="978"/>
      <c r="AU68" s="978">
        <v>272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551</v>
      </c>
      <c r="C69" s="971"/>
      <c r="D69" s="971"/>
      <c r="E69" s="971"/>
      <c r="F69" s="971"/>
      <c r="G69" s="971"/>
      <c r="H69" s="971"/>
      <c r="I69" s="971"/>
      <c r="J69" s="971"/>
      <c r="K69" s="971"/>
      <c r="L69" s="971"/>
      <c r="M69" s="971"/>
      <c r="N69" s="971"/>
      <c r="O69" s="971"/>
      <c r="P69" s="972"/>
      <c r="Q69" s="973">
        <v>502</v>
      </c>
      <c r="R69" s="967"/>
      <c r="S69" s="967"/>
      <c r="T69" s="967"/>
      <c r="U69" s="967"/>
      <c r="V69" s="967">
        <v>468</v>
      </c>
      <c r="W69" s="967"/>
      <c r="X69" s="967"/>
      <c r="Y69" s="967"/>
      <c r="Z69" s="967"/>
      <c r="AA69" s="967">
        <v>34</v>
      </c>
      <c r="AB69" s="967"/>
      <c r="AC69" s="967"/>
      <c r="AD69" s="967"/>
      <c r="AE69" s="967"/>
      <c r="AF69" s="967">
        <v>34</v>
      </c>
      <c r="AG69" s="967"/>
      <c r="AH69" s="967"/>
      <c r="AI69" s="967"/>
      <c r="AJ69" s="967"/>
      <c r="AK69" s="967"/>
      <c r="AL69" s="967"/>
      <c r="AM69" s="967"/>
      <c r="AN69" s="967"/>
      <c r="AO69" s="967"/>
      <c r="AP69" s="967">
        <v>5299</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283</v>
      </c>
      <c r="AG109" s="888"/>
      <c r="AH109" s="888"/>
      <c r="AI109" s="888"/>
      <c r="AJ109" s="889"/>
      <c r="AK109" s="890" t="s">
        <v>282</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283</v>
      </c>
      <c r="BW109" s="888"/>
      <c r="BX109" s="888"/>
      <c r="BY109" s="888"/>
      <c r="BZ109" s="889"/>
      <c r="CA109" s="890" t="s">
        <v>282</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283</v>
      </c>
      <c r="DM109" s="888"/>
      <c r="DN109" s="888"/>
      <c r="DO109" s="888"/>
      <c r="DP109" s="889"/>
      <c r="DQ109" s="890" t="s">
        <v>282</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1286573</v>
      </c>
      <c r="AB110" s="873"/>
      <c r="AC110" s="873"/>
      <c r="AD110" s="873"/>
      <c r="AE110" s="874"/>
      <c r="AF110" s="875">
        <v>1208780</v>
      </c>
      <c r="AG110" s="873"/>
      <c r="AH110" s="873"/>
      <c r="AI110" s="873"/>
      <c r="AJ110" s="874"/>
      <c r="AK110" s="875">
        <v>1182702</v>
      </c>
      <c r="AL110" s="873"/>
      <c r="AM110" s="873"/>
      <c r="AN110" s="873"/>
      <c r="AO110" s="874"/>
      <c r="AP110" s="876">
        <v>26.9</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9729098</v>
      </c>
      <c r="BR110" s="800"/>
      <c r="BS110" s="800"/>
      <c r="BT110" s="800"/>
      <c r="BU110" s="800"/>
      <c r="BV110" s="800">
        <v>9181844</v>
      </c>
      <c r="BW110" s="800"/>
      <c r="BX110" s="800"/>
      <c r="BY110" s="800"/>
      <c r="BZ110" s="800"/>
      <c r="CA110" s="800">
        <v>8731579</v>
      </c>
      <c r="CB110" s="800"/>
      <c r="CC110" s="800"/>
      <c r="CD110" s="800"/>
      <c r="CE110" s="800"/>
      <c r="CF110" s="861">
        <v>198.7</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415</v>
      </c>
      <c r="DH110" s="800"/>
      <c r="DI110" s="800"/>
      <c r="DJ110" s="800"/>
      <c r="DK110" s="800"/>
      <c r="DL110" s="800" t="s">
        <v>415</v>
      </c>
      <c r="DM110" s="800"/>
      <c r="DN110" s="800"/>
      <c r="DO110" s="800"/>
      <c r="DP110" s="800"/>
      <c r="DQ110" s="800" t="s">
        <v>415</v>
      </c>
      <c r="DR110" s="800"/>
      <c r="DS110" s="800"/>
      <c r="DT110" s="800"/>
      <c r="DU110" s="800"/>
      <c r="DV110" s="801" t="s">
        <v>415</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417</v>
      </c>
      <c r="AB111" s="909"/>
      <c r="AC111" s="909"/>
      <c r="AD111" s="909"/>
      <c r="AE111" s="910"/>
      <c r="AF111" s="911" t="s">
        <v>417</v>
      </c>
      <c r="AG111" s="909"/>
      <c r="AH111" s="909"/>
      <c r="AI111" s="909"/>
      <c r="AJ111" s="910"/>
      <c r="AK111" s="911" t="s">
        <v>417</v>
      </c>
      <c r="AL111" s="909"/>
      <c r="AM111" s="909"/>
      <c r="AN111" s="909"/>
      <c r="AO111" s="910"/>
      <c r="AP111" s="912" t="s">
        <v>417</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55688</v>
      </c>
      <c r="BR111" s="771"/>
      <c r="BS111" s="771"/>
      <c r="BT111" s="771"/>
      <c r="BU111" s="771"/>
      <c r="BV111" s="771">
        <v>48668</v>
      </c>
      <c r="BW111" s="771"/>
      <c r="BX111" s="771"/>
      <c r="BY111" s="771"/>
      <c r="BZ111" s="771"/>
      <c r="CA111" s="771">
        <v>40010</v>
      </c>
      <c r="CB111" s="771"/>
      <c r="CC111" s="771"/>
      <c r="CD111" s="771"/>
      <c r="CE111" s="771"/>
      <c r="CF111" s="848">
        <v>0.9</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417</v>
      </c>
      <c r="AB112" s="784"/>
      <c r="AC112" s="784"/>
      <c r="AD112" s="784"/>
      <c r="AE112" s="785"/>
      <c r="AF112" s="786" t="s">
        <v>417</v>
      </c>
      <c r="AG112" s="784"/>
      <c r="AH112" s="784"/>
      <c r="AI112" s="784"/>
      <c r="AJ112" s="785"/>
      <c r="AK112" s="786" t="s">
        <v>417</v>
      </c>
      <c r="AL112" s="784"/>
      <c r="AM112" s="784"/>
      <c r="AN112" s="784"/>
      <c r="AO112" s="785"/>
      <c r="AP112" s="754" t="s">
        <v>417</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4111510</v>
      </c>
      <c r="BR112" s="771"/>
      <c r="BS112" s="771"/>
      <c r="BT112" s="771"/>
      <c r="BU112" s="771"/>
      <c r="BV112" s="771">
        <v>3803351</v>
      </c>
      <c r="BW112" s="771"/>
      <c r="BX112" s="771"/>
      <c r="BY112" s="771"/>
      <c r="BZ112" s="771"/>
      <c r="CA112" s="771">
        <v>4548165</v>
      </c>
      <c r="CB112" s="771"/>
      <c r="CC112" s="771"/>
      <c r="CD112" s="771"/>
      <c r="CE112" s="771"/>
      <c r="CF112" s="848">
        <v>103.5</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6982</v>
      </c>
      <c r="DH112" s="771"/>
      <c r="DI112" s="771"/>
      <c r="DJ112" s="771"/>
      <c r="DK112" s="771"/>
      <c r="DL112" s="771">
        <v>3576</v>
      </c>
      <c r="DM112" s="771"/>
      <c r="DN112" s="771"/>
      <c r="DO112" s="771"/>
      <c r="DP112" s="771"/>
      <c r="DQ112" s="771" t="s">
        <v>417</v>
      </c>
      <c r="DR112" s="771"/>
      <c r="DS112" s="771"/>
      <c r="DT112" s="771"/>
      <c r="DU112" s="771"/>
      <c r="DV112" s="823" t="s">
        <v>417</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327245</v>
      </c>
      <c r="AB113" s="909"/>
      <c r="AC113" s="909"/>
      <c r="AD113" s="909"/>
      <c r="AE113" s="910"/>
      <c r="AF113" s="911">
        <v>317108</v>
      </c>
      <c r="AG113" s="909"/>
      <c r="AH113" s="909"/>
      <c r="AI113" s="909"/>
      <c r="AJ113" s="910"/>
      <c r="AK113" s="911">
        <v>308354</v>
      </c>
      <c r="AL113" s="909"/>
      <c r="AM113" s="909"/>
      <c r="AN113" s="909"/>
      <c r="AO113" s="910"/>
      <c r="AP113" s="912">
        <v>7</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196786</v>
      </c>
      <c r="BR113" s="771"/>
      <c r="BS113" s="771"/>
      <c r="BT113" s="771"/>
      <c r="BU113" s="771"/>
      <c r="BV113" s="771">
        <v>177424</v>
      </c>
      <c r="BW113" s="771"/>
      <c r="BX113" s="771"/>
      <c r="BY113" s="771"/>
      <c r="BZ113" s="771"/>
      <c r="CA113" s="771">
        <v>271848</v>
      </c>
      <c r="CB113" s="771"/>
      <c r="CC113" s="771"/>
      <c r="CD113" s="771"/>
      <c r="CE113" s="771"/>
      <c r="CF113" s="848">
        <v>6.2</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417</v>
      </c>
      <c r="DH113" s="784"/>
      <c r="DI113" s="784"/>
      <c r="DJ113" s="784"/>
      <c r="DK113" s="785"/>
      <c r="DL113" s="786" t="s">
        <v>417</v>
      </c>
      <c r="DM113" s="784"/>
      <c r="DN113" s="784"/>
      <c r="DO113" s="784"/>
      <c r="DP113" s="785"/>
      <c r="DQ113" s="786" t="s">
        <v>417</v>
      </c>
      <c r="DR113" s="784"/>
      <c r="DS113" s="784"/>
      <c r="DT113" s="784"/>
      <c r="DU113" s="785"/>
      <c r="DV113" s="754" t="s">
        <v>417</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12209</v>
      </c>
      <c r="AB114" s="784"/>
      <c r="AC114" s="784"/>
      <c r="AD114" s="784"/>
      <c r="AE114" s="785"/>
      <c r="AF114" s="786">
        <v>4644</v>
      </c>
      <c r="AG114" s="784"/>
      <c r="AH114" s="784"/>
      <c r="AI114" s="784"/>
      <c r="AJ114" s="785"/>
      <c r="AK114" s="786">
        <v>5210</v>
      </c>
      <c r="AL114" s="784"/>
      <c r="AM114" s="784"/>
      <c r="AN114" s="784"/>
      <c r="AO114" s="785"/>
      <c r="AP114" s="754">
        <v>0.1</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1751879</v>
      </c>
      <c r="BR114" s="771"/>
      <c r="BS114" s="771"/>
      <c r="BT114" s="771"/>
      <c r="BU114" s="771"/>
      <c r="BV114" s="771">
        <v>1668326</v>
      </c>
      <c r="BW114" s="771"/>
      <c r="BX114" s="771"/>
      <c r="BY114" s="771"/>
      <c r="BZ114" s="771"/>
      <c r="CA114" s="771">
        <v>1516439</v>
      </c>
      <c r="CB114" s="771"/>
      <c r="CC114" s="771"/>
      <c r="CD114" s="771"/>
      <c r="CE114" s="771"/>
      <c r="CF114" s="848">
        <v>34.5</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417</v>
      </c>
      <c r="DH114" s="784"/>
      <c r="DI114" s="784"/>
      <c r="DJ114" s="784"/>
      <c r="DK114" s="785"/>
      <c r="DL114" s="786" t="s">
        <v>417</v>
      </c>
      <c r="DM114" s="784"/>
      <c r="DN114" s="784"/>
      <c r="DO114" s="784"/>
      <c r="DP114" s="785"/>
      <c r="DQ114" s="786" t="s">
        <v>417</v>
      </c>
      <c r="DR114" s="784"/>
      <c r="DS114" s="784"/>
      <c r="DT114" s="784"/>
      <c r="DU114" s="785"/>
      <c r="DV114" s="754" t="s">
        <v>417</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11327</v>
      </c>
      <c r="AB115" s="909"/>
      <c r="AC115" s="909"/>
      <c r="AD115" s="909"/>
      <c r="AE115" s="910"/>
      <c r="AF115" s="911">
        <v>29248</v>
      </c>
      <c r="AG115" s="909"/>
      <c r="AH115" s="909"/>
      <c r="AI115" s="909"/>
      <c r="AJ115" s="910"/>
      <c r="AK115" s="911">
        <v>30006</v>
      </c>
      <c r="AL115" s="909"/>
      <c r="AM115" s="909"/>
      <c r="AN115" s="909"/>
      <c r="AO115" s="910"/>
      <c r="AP115" s="912">
        <v>0.7</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82169</v>
      </c>
      <c r="BR115" s="771"/>
      <c r="BS115" s="771"/>
      <c r="BT115" s="771"/>
      <c r="BU115" s="771"/>
      <c r="BV115" s="771">
        <v>4320</v>
      </c>
      <c r="BW115" s="771"/>
      <c r="BX115" s="771"/>
      <c r="BY115" s="771"/>
      <c r="BZ115" s="771"/>
      <c r="CA115" s="771" t="s">
        <v>417</v>
      </c>
      <c r="CB115" s="771"/>
      <c r="CC115" s="771"/>
      <c r="CD115" s="771"/>
      <c r="CE115" s="771"/>
      <c r="CF115" s="848" t="s">
        <v>417</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417</v>
      </c>
      <c r="DH115" s="784"/>
      <c r="DI115" s="784"/>
      <c r="DJ115" s="784"/>
      <c r="DK115" s="785"/>
      <c r="DL115" s="786" t="s">
        <v>417</v>
      </c>
      <c r="DM115" s="784"/>
      <c r="DN115" s="784"/>
      <c r="DO115" s="784"/>
      <c r="DP115" s="785"/>
      <c r="DQ115" s="786" t="s">
        <v>417</v>
      </c>
      <c r="DR115" s="784"/>
      <c r="DS115" s="784"/>
      <c r="DT115" s="784"/>
      <c r="DU115" s="785"/>
      <c r="DV115" s="754" t="s">
        <v>417</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417</v>
      </c>
      <c r="AB116" s="784"/>
      <c r="AC116" s="784"/>
      <c r="AD116" s="784"/>
      <c r="AE116" s="785"/>
      <c r="AF116" s="786" t="s">
        <v>417</v>
      </c>
      <c r="AG116" s="784"/>
      <c r="AH116" s="784"/>
      <c r="AI116" s="784"/>
      <c r="AJ116" s="785"/>
      <c r="AK116" s="786" t="s">
        <v>417</v>
      </c>
      <c r="AL116" s="784"/>
      <c r="AM116" s="784"/>
      <c r="AN116" s="784"/>
      <c r="AO116" s="785"/>
      <c r="AP116" s="754" t="s">
        <v>417</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417</v>
      </c>
      <c r="BR116" s="771"/>
      <c r="BS116" s="771"/>
      <c r="BT116" s="771"/>
      <c r="BU116" s="771"/>
      <c r="BV116" s="771" t="s">
        <v>417</v>
      </c>
      <c r="BW116" s="771"/>
      <c r="BX116" s="771"/>
      <c r="BY116" s="771"/>
      <c r="BZ116" s="771"/>
      <c r="CA116" s="771" t="s">
        <v>417</v>
      </c>
      <c r="CB116" s="771"/>
      <c r="CC116" s="771"/>
      <c r="CD116" s="771"/>
      <c r="CE116" s="771"/>
      <c r="CF116" s="848" t="s">
        <v>417</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10675</v>
      </c>
      <c r="DH116" s="784"/>
      <c r="DI116" s="784"/>
      <c r="DJ116" s="784"/>
      <c r="DK116" s="785"/>
      <c r="DL116" s="786">
        <v>9150</v>
      </c>
      <c r="DM116" s="784"/>
      <c r="DN116" s="784"/>
      <c r="DO116" s="784"/>
      <c r="DP116" s="785"/>
      <c r="DQ116" s="786">
        <v>6100</v>
      </c>
      <c r="DR116" s="784"/>
      <c r="DS116" s="784"/>
      <c r="DT116" s="784"/>
      <c r="DU116" s="785"/>
      <c r="DV116" s="754">
        <v>0.1</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1637354</v>
      </c>
      <c r="AB117" s="895"/>
      <c r="AC117" s="895"/>
      <c r="AD117" s="895"/>
      <c r="AE117" s="896"/>
      <c r="AF117" s="898">
        <v>1559780</v>
      </c>
      <c r="AG117" s="895"/>
      <c r="AH117" s="895"/>
      <c r="AI117" s="895"/>
      <c r="AJ117" s="896"/>
      <c r="AK117" s="898">
        <v>1526272</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417</v>
      </c>
      <c r="BR117" s="858"/>
      <c r="BS117" s="858"/>
      <c r="BT117" s="858"/>
      <c r="BU117" s="858"/>
      <c r="BV117" s="858" t="s">
        <v>417</v>
      </c>
      <c r="BW117" s="858"/>
      <c r="BX117" s="858"/>
      <c r="BY117" s="858"/>
      <c r="BZ117" s="858"/>
      <c r="CA117" s="858" t="s">
        <v>417</v>
      </c>
      <c r="CB117" s="858"/>
      <c r="CC117" s="858"/>
      <c r="CD117" s="858"/>
      <c r="CE117" s="858"/>
      <c r="CF117" s="848" t="s">
        <v>417</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417</v>
      </c>
      <c r="DH117" s="784"/>
      <c r="DI117" s="784"/>
      <c r="DJ117" s="784"/>
      <c r="DK117" s="785"/>
      <c r="DL117" s="786" t="s">
        <v>417</v>
      </c>
      <c r="DM117" s="784"/>
      <c r="DN117" s="784"/>
      <c r="DO117" s="784"/>
      <c r="DP117" s="785"/>
      <c r="DQ117" s="786" t="s">
        <v>417</v>
      </c>
      <c r="DR117" s="784"/>
      <c r="DS117" s="784"/>
      <c r="DT117" s="784"/>
      <c r="DU117" s="785"/>
      <c r="DV117" s="754" t="s">
        <v>417</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283</v>
      </c>
      <c r="AG118" s="888"/>
      <c r="AH118" s="888"/>
      <c r="AI118" s="888"/>
      <c r="AJ118" s="889"/>
      <c r="AK118" s="890" t="s">
        <v>282</v>
      </c>
      <c r="AL118" s="888"/>
      <c r="AM118" s="888"/>
      <c r="AN118" s="888"/>
      <c r="AO118" s="889"/>
      <c r="AP118" s="891" t="s">
        <v>409</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439</v>
      </c>
      <c r="BP118" s="838"/>
      <c r="BQ118" s="857">
        <v>15927130</v>
      </c>
      <c r="BR118" s="858"/>
      <c r="BS118" s="858"/>
      <c r="BT118" s="858"/>
      <c r="BU118" s="858"/>
      <c r="BV118" s="858">
        <v>14883933</v>
      </c>
      <c r="BW118" s="858"/>
      <c r="BX118" s="858"/>
      <c r="BY118" s="858"/>
      <c r="BZ118" s="858"/>
      <c r="CA118" s="858">
        <v>15108041</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2632843</v>
      </c>
      <c r="BR119" s="800"/>
      <c r="BS119" s="800"/>
      <c r="BT119" s="800"/>
      <c r="BU119" s="800"/>
      <c r="BV119" s="800">
        <v>2857649</v>
      </c>
      <c r="BW119" s="800"/>
      <c r="BX119" s="800"/>
      <c r="BY119" s="800"/>
      <c r="BZ119" s="800"/>
      <c r="CA119" s="800">
        <v>3460600</v>
      </c>
      <c r="CB119" s="800"/>
      <c r="CC119" s="800"/>
      <c r="CD119" s="800"/>
      <c r="CE119" s="800"/>
      <c r="CF119" s="861">
        <v>78.7</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38031</v>
      </c>
      <c r="DH119" s="717"/>
      <c r="DI119" s="717"/>
      <c r="DJ119" s="717"/>
      <c r="DK119" s="718"/>
      <c r="DL119" s="719">
        <v>35942</v>
      </c>
      <c r="DM119" s="717"/>
      <c r="DN119" s="717"/>
      <c r="DO119" s="717"/>
      <c r="DP119" s="718"/>
      <c r="DQ119" s="719">
        <v>33910</v>
      </c>
      <c r="DR119" s="717"/>
      <c r="DS119" s="717"/>
      <c r="DT119" s="717"/>
      <c r="DU119" s="718"/>
      <c r="DV119" s="807">
        <v>0.8</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t="s">
        <v>108</v>
      </c>
      <c r="BR120" s="771"/>
      <c r="BS120" s="771"/>
      <c r="BT120" s="771"/>
      <c r="BU120" s="771"/>
      <c r="BV120" s="771" t="s">
        <v>108</v>
      </c>
      <c r="BW120" s="771"/>
      <c r="BX120" s="771"/>
      <c r="BY120" s="771"/>
      <c r="BZ120" s="771"/>
      <c r="CA120" s="771" t="s">
        <v>108</v>
      </c>
      <c r="CB120" s="771"/>
      <c r="CC120" s="771"/>
      <c r="CD120" s="771"/>
      <c r="CE120" s="771"/>
      <c r="CF120" s="848" t="s">
        <v>108</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1967409</v>
      </c>
      <c r="DH120" s="800"/>
      <c r="DI120" s="800"/>
      <c r="DJ120" s="800"/>
      <c r="DK120" s="800"/>
      <c r="DL120" s="800">
        <v>1872926</v>
      </c>
      <c r="DM120" s="800"/>
      <c r="DN120" s="800"/>
      <c r="DO120" s="800"/>
      <c r="DP120" s="800"/>
      <c r="DQ120" s="800">
        <v>1910022</v>
      </c>
      <c r="DR120" s="800"/>
      <c r="DS120" s="800"/>
      <c r="DT120" s="800"/>
      <c r="DU120" s="800"/>
      <c r="DV120" s="801">
        <v>43.5</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3755</v>
      </c>
      <c r="AB121" s="784"/>
      <c r="AC121" s="784"/>
      <c r="AD121" s="784"/>
      <c r="AE121" s="785"/>
      <c r="AF121" s="786">
        <v>3755</v>
      </c>
      <c r="AG121" s="784"/>
      <c r="AH121" s="784"/>
      <c r="AI121" s="784"/>
      <c r="AJ121" s="785"/>
      <c r="AK121" s="786">
        <v>3755</v>
      </c>
      <c r="AL121" s="784"/>
      <c r="AM121" s="784"/>
      <c r="AN121" s="784"/>
      <c r="AO121" s="785"/>
      <c r="AP121" s="754">
        <v>0.1</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9890410</v>
      </c>
      <c r="BR121" s="858"/>
      <c r="BS121" s="858"/>
      <c r="BT121" s="858"/>
      <c r="BU121" s="858"/>
      <c r="BV121" s="858">
        <v>9823018</v>
      </c>
      <c r="BW121" s="858"/>
      <c r="BX121" s="858"/>
      <c r="BY121" s="858"/>
      <c r="BZ121" s="858"/>
      <c r="CA121" s="858">
        <v>9771433</v>
      </c>
      <c r="CB121" s="858"/>
      <c r="CC121" s="858"/>
      <c r="CD121" s="858"/>
      <c r="CE121" s="858"/>
      <c r="CF121" s="859">
        <v>222.4</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2063243</v>
      </c>
      <c r="DH121" s="771"/>
      <c r="DI121" s="771"/>
      <c r="DJ121" s="771"/>
      <c r="DK121" s="771"/>
      <c r="DL121" s="771">
        <v>1856554</v>
      </c>
      <c r="DM121" s="771"/>
      <c r="DN121" s="771"/>
      <c r="DO121" s="771"/>
      <c r="DP121" s="771"/>
      <c r="DQ121" s="771">
        <v>1705870</v>
      </c>
      <c r="DR121" s="771"/>
      <c r="DS121" s="771"/>
      <c r="DT121" s="771"/>
      <c r="DU121" s="771"/>
      <c r="DV121" s="823">
        <v>38.799999999999997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450</v>
      </c>
      <c r="BP122" s="838"/>
      <c r="BQ122" s="839">
        <v>12523253</v>
      </c>
      <c r="BR122" s="840"/>
      <c r="BS122" s="840"/>
      <c r="BT122" s="840"/>
      <c r="BU122" s="840"/>
      <c r="BV122" s="840">
        <v>12680667</v>
      </c>
      <c r="BW122" s="840"/>
      <c r="BX122" s="840"/>
      <c r="BY122" s="840"/>
      <c r="BZ122" s="840"/>
      <c r="CA122" s="840">
        <v>13232033</v>
      </c>
      <c r="CB122" s="840"/>
      <c r="CC122" s="840"/>
      <c r="CD122" s="840"/>
      <c r="CE122" s="840"/>
      <c r="CF122" s="743"/>
      <c r="CG122" s="744"/>
      <c r="CH122" s="744"/>
      <c r="CI122" s="744"/>
      <c r="CJ122" s="841"/>
      <c r="CK122" s="851"/>
      <c r="CL122" s="812"/>
      <c r="CM122" s="812"/>
      <c r="CN122" s="812"/>
      <c r="CO122" s="813"/>
      <c r="CP122" s="828" t="s">
        <v>451</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v>856500</v>
      </c>
      <c r="DR122" s="771"/>
      <c r="DS122" s="771"/>
      <c r="DT122" s="771"/>
      <c r="DU122" s="771"/>
      <c r="DV122" s="823">
        <v>19.5</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1525</v>
      </c>
      <c r="AB123" s="784"/>
      <c r="AC123" s="784"/>
      <c r="AD123" s="784"/>
      <c r="AE123" s="785"/>
      <c r="AF123" s="786">
        <v>1525</v>
      </c>
      <c r="AG123" s="784"/>
      <c r="AH123" s="784"/>
      <c r="AI123" s="784"/>
      <c r="AJ123" s="785"/>
      <c r="AK123" s="786">
        <v>1525</v>
      </c>
      <c r="AL123" s="784"/>
      <c r="AM123" s="784"/>
      <c r="AN123" s="784"/>
      <c r="AO123" s="785"/>
      <c r="AP123" s="754">
        <v>0</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73</v>
      </c>
      <c r="BR123" s="832"/>
      <c r="BS123" s="832"/>
      <c r="BT123" s="832"/>
      <c r="BU123" s="832"/>
      <c r="BV123" s="832">
        <v>50.8</v>
      </c>
      <c r="BW123" s="832"/>
      <c r="BX123" s="832"/>
      <c r="BY123" s="832"/>
      <c r="BZ123" s="832"/>
      <c r="CA123" s="832">
        <v>42.6</v>
      </c>
      <c r="CB123" s="832"/>
      <c r="CC123" s="832"/>
      <c r="CD123" s="832"/>
      <c r="CE123" s="832"/>
      <c r="CF123" s="730"/>
      <c r="CG123" s="731"/>
      <c r="CH123" s="731"/>
      <c r="CI123" s="731"/>
      <c r="CJ123" s="833"/>
      <c r="CK123" s="851"/>
      <c r="CL123" s="812"/>
      <c r="CM123" s="812"/>
      <c r="CN123" s="812"/>
      <c r="CO123" s="813"/>
      <c r="CP123" s="828" t="s">
        <v>453</v>
      </c>
      <c r="CQ123" s="829"/>
      <c r="CR123" s="829"/>
      <c r="CS123" s="829"/>
      <c r="CT123" s="829"/>
      <c r="CU123" s="829"/>
      <c r="CV123" s="829"/>
      <c r="CW123" s="829"/>
      <c r="CX123" s="829"/>
      <c r="CY123" s="829"/>
      <c r="CZ123" s="829"/>
      <c r="DA123" s="829"/>
      <c r="DB123" s="829"/>
      <c r="DC123" s="829"/>
      <c r="DD123" s="829"/>
      <c r="DE123" s="829"/>
      <c r="DF123" s="830"/>
      <c r="DG123" s="783">
        <v>77256</v>
      </c>
      <c r="DH123" s="784"/>
      <c r="DI123" s="784"/>
      <c r="DJ123" s="784"/>
      <c r="DK123" s="785"/>
      <c r="DL123" s="786">
        <v>71621</v>
      </c>
      <c r="DM123" s="784"/>
      <c r="DN123" s="784"/>
      <c r="DO123" s="784"/>
      <c r="DP123" s="785"/>
      <c r="DQ123" s="786">
        <v>74917</v>
      </c>
      <c r="DR123" s="784"/>
      <c r="DS123" s="784"/>
      <c r="DT123" s="784"/>
      <c r="DU123" s="785"/>
      <c r="DV123" s="754">
        <v>1.7</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454</v>
      </c>
      <c r="AB124" s="784"/>
      <c r="AC124" s="784"/>
      <c r="AD124" s="784"/>
      <c r="AE124" s="785"/>
      <c r="AF124" s="786" t="s">
        <v>454</v>
      </c>
      <c r="AG124" s="784"/>
      <c r="AH124" s="784"/>
      <c r="AI124" s="784"/>
      <c r="AJ124" s="785"/>
      <c r="AK124" s="786" t="s">
        <v>454</v>
      </c>
      <c r="AL124" s="784"/>
      <c r="AM124" s="784"/>
      <c r="AN124" s="784"/>
      <c r="AO124" s="785"/>
      <c r="AP124" s="754" t="s">
        <v>454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455</v>
      </c>
      <c r="CQ124" s="829"/>
      <c r="CR124" s="829"/>
      <c r="CS124" s="829"/>
      <c r="CT124" s="829"/>
      <c r="CU124" s="829"/>
      <c r="CV124" s="829"/>
      <c r="CW124" s="829"/>
      <c r="CX124" s="829"/>
      <c r="CY124" s="829"/>
      <c r="CZ124" s="829"/>
      <c r="DA124" s="829"/>
      <c r="DB124" s="829"/>
      <c r="DC124" s="829"/>
      <c r="DD124" s="829"/>
      <c r="DE124" s="829"/>
      <c r="DF124" s="830"/>
      <c r="DG124" s="716">
        <v>3602</v>
      </c>
      <c r="DH124" s="717"/>
      <c r="DI124" s="717"/>
      <c r="DJ124" s="717"/>
      <c r="DK124" s="718"/>
      <c r="DL124" s="719">
        <v>2250</v>
      </c>
      <c r="DM124" s="717"/>
      <c r="DN124" s="717"/>
      <c r="DO124" s="717"/>
      <c r="DP124" s="718"/>
      <c r="DQ124" s="719">
        <v>856</v>
      </c>
      <c r="DR124" s="717"/>
      <c r="DS124" s="717"/>
      <c r="DT124" s="717"/>
      <c r="DU124" s="718"/>
      <c r="DV124" s="807">
        <v>0</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454</v>
      </c>
      <c r="AB125" s="784"/>
      <c r="AC125" s="784"/>
      <c r="AD125" s="784"/>
      <c r="AE125" s="785"/>
      <c r="AF125" s="786" t="s">
        <v>454</v>
      </c>
      <c r="AG125" s="784"/>
      <c r="AH125" s="784"/>
      <c r="AI125" s="784"/>
      <c r="AJ125" s="785"/>
      <c r="AK125" s="786" t="s">
        <v>454</v>
      </c>
      <c r="AL125" s="784"/>
      <c r="AM125" s="784"/>
      <c r="AN125" s="784"/>
      <c r="AO125" s="785"/>
      <c r="AP125" s="754" t="s">
        <v>454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456</v>
      </c>
      <c r="CL125" s="810"/>
      <c r="CM125" s="810"/>
      <c r="CN125" s="810"/>
      <c r="CO125" s="811"/>
      <c r="CP125" s="816" t="s">
        <v>457</v>
      </c>
      <c r="CQ125" s="758"/>
      <c r="CR125" s="758"/>
      <c r="CS125" s="758"/>
      <c r="CT125" s="758"/>
      <c r="CU125" s="758"/>
      <c r="CV125" s="758"/>
      <c r="CW125" s="758"/>
      <c r="CX125" s="758"/>
      <c r="CY125" s="758"/>
      <c r="CZ125" s="758"/>
      <c r="DA125" s="758"/>
      <c r="DB125" s="758"/>
      <c r="DC125" s="758"/>
      <c r="DD125" s="758"/>
      <c r="DE125" s="758"/>
      <c r="DF125" s="759"/>
      <c r="DG125" s="799" t="s">
        <v>454</v>
      </c>
      <c r="DH125" s="800"/>
      <c r="DI125" s="800"/>
      <c r="DJ125" s="800"/>
      <c r="DK125" s="800"/>
      <c r="DL125" s="800" t="s">
        <v>454</v>
      </c>
      <c r="DM125" s="800"/>
      <c r="DN125" s="800"/>
      <c r="DO125" s="800"/>
      <c r="DP125" s="800"/>
      <c r="DQ125" s="800" t="s">
        <v>454</v>
      </c>
      <c r="DR125" s="800"/>
      <c r="DS125" s="800"/>
      <c r="DT125" s="800"/>
      <c r="DU125" s="800"/>
      <c r="DV125" s="801" t="s">
        <v>454</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1358</v>
      </c>
      <c r="AB126" s="784"/>
      <c r="AC126" s="784"/>
      <c r="AD126" s="784"/>
      <c r="AE126" s="785"/>
      <c r="AF126" s="786">
        <v>2838</v>
      </c>
      <c r="AG126" s="784"/>
      <c r="AH126" s="784"/>
      <c r="AI126" s="784"/>
      <c r="AJ126" s="785"/>
      <c r="AK126" s="786">
        <v>2838</v>
      </c>
      <c r="AL126" s="784"/>
      <c r="AM126" s="784"/>
      <c r="AN126" s="784"/>
      <c r="AO126" s="785"/>
      <c r="AP126" s="754">
        <v>0.1</v>
      </c>
      <c r="AQ126" s="755"/>
      <c r="AR126" s="755"/>
      <c r="AS126" s="755"/>
      <c r="AT126" s="756"/>
      <c r="AU126" s="233"/>
      <c r="AV126" s="233"/>
      <c r="AW126" s="233"/>
      <c r="AX126" s="806" t="s">
        <v>458</v>
      </c>
      <c r="AY126" s="764"/>
      <c r="AZ126" s="764"/>
      <c r="BA126" s="764"/>
      <c r="BB126" s="764"/>
      <c r="BC126" s="764"/>
      <c r="BD126" s="764"/>
      <c r="BE126" s="765"/>
      <c r="BF126" s="763" t="s">
        <v>459</v>
      </c>
      <c r="BG126" s="764"/>
      <c r="BH126" s="764"/>
      <c r="BI126" s="764"/>
      <c r="BJ126" s="764"/>
      <c r="BK126" s="764"/>
      <c r="BL126" s="765"/>
      <c r="BM126" s="763" t="s">
        <v>460</v>
      </c>
      <c r="BN126" s="764"/>
      <c r="BO126" s="764"/>
      <c r="BP126" s="764"/>
      <c r="BQ126" s="764"/>
      <c r="BR126" s="764"/>
      <c r="BS126" s="765"/>
      <c r="BT126" s="763" t="s">
        <v>461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462</v>
      </c>
      <c r="CQ126" s="768"/>
      <c r="CR126" s="768"/>
      <c r="CS126" s="768"/>
      <c r="CT126" s="768"/>
      <c r="CU126" s="768"/>
      <c r="CV126" s="768"/>
      <c r="CW126" s="768"/>
      <c r="CX126" s="768"/>
      <c r="CY126" s="768"/>
      <c r="CZ126" s="768"/>
      <c r="DA126" s="768"/>
      <c r="DB126" s="768"/>
      <c r="DC126" s="768"/>
      <c r="DD126" s="768"/>
      <c r="DE126" s="768"/>
      <c r="DF126" s="769"/>
      <c r="DG126" s="770">
        <v>71929</v>
      </c>
      <c r="DH126" s="771"/>
      <c r="DI126" s="771"/>
      <c r="DJ126" s="771"/>
      <c r="DK126" s="771"/>
      <c r="DL126" s="771" t="s">
        <v>454</v>
      </c>
      <c r="DM126" s="771"/>
      <c r="DN126" s="771"/>
      <c r="DO126" s="771"/>
      <c r="DP126" s="771"/>
      <c r="DQ126" s="771" t="s">
        <v>454</v>
      </c>
      <c r="DR126" s="771"/>
      <c r="DS126" s="771"/>
      <c r="DT126" s="771"/>
      <c r="DU126" s="771"/>
      <c r="DV126" s="823" t="s">
        <v>454</v>
      </c>
      <c r="DW126" s="823"/>
      <c r="DX126" s="823"/>
      <c r="DY126" s="823"/>
      <c r="DZ126" s="824"/>
    </row>
    <row r="127" spans="1:130" s="197" customFormat="1" ht="26.25" customHeight="1" thickBot="1">
      <c r="A127" s="867"/>
      <c r="B127" s="868"/>
      <c r="C127" s="825" t="s">
        <v>463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4689</v>
      </c>
      <c r="AB127" s="784"/>
      <c r="AC127" s="784"/>
      <c r="AD127" s="784"/>
      <c r="AE127" s="785"/>
      <c r="AF127" s="786">
        <v>21130</v>
      </c>
      <c r="AG127" s="784"/>
      <c r="AH127" s="784"/>
      <c r="AI127" s="784"/>
      <c r="AJ127" s="785"/>
      <c r="AK127" s="786">
        <v>21888</v>
      </c>
      <c r="AL127" s="784"/>
      <c r="AM127" s="784"/>
      <c r="AN127" s="784"/>
      <c r="AO127" s="785"/>
      <c r="AP127" s="754">
        <v>0.5</v>
      </c>
      <c r="AQ127" s="755"/>
      <c r="AR127" s="755"/>
      <c r="AS127" s="755"/>
      <c r="AT127" s="756"/>
      <c r="AU127" s="233"/>
      <c r="AV127" s="233"/>
      <c r="AW127" s="233"/>
      <c r="AX127" s="757" t="s">
        <v>464</v>
      </c>
      <c r="AY127" s="758"/>
      <c r="AZ127" s="758"/>
      <c r="BA127" s="758"/>
      <c r="BB127" s="758"/>
      <c r="BC127" s="758"/>
      <c r="BD127" s="758"/>
      <c r="BE127" s="759"/>
      <c r="BF127" s="760" t="s">
        <v>454</v>
      </c>
      <c r="BG127" s="761"/>
      <c r="BH127" s="761"/>
      <c r="BI127" s="761"/>
      <c r="BJ127" s="761"/>
      <c r="BK127" s="761"/>
      <c r="BL127" s="762"/>
      <c r="BM127" s="760">
        <v>14.87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465</v>
      </c>
      <c r="CQ127" s="752"/>
      <c r="CR127" s="752"/>
      <c r="CS127" s="752"/>
      <c r="CT127" s="752"/>
      <c r="CU127" s="752"/>
      <c r="CV127" s="752"/>
      <c r="CW127" s="752"/>
      <c r="CX127" s="752"/>
      <c r="CY127" s="752"/>
      <c r="CZ127" s="752"/>
      <c r="DA127" s="752"/>
      <c r="DB127" s="752"/>
      <c r="DC127" s="752"/>
      <c r="DD127" s="752"/>
      <c r="DE127" s="752"/>
      <c r="DF127" s="753"/>
      <c r="DG127" s="819">
        <v>10240</v>
      </c>
      <c r="DH127" s="820"/>
      <c r="DI127" s="820"/>
      <c r="DJ127" s="820"/>
      <c r="DK127" s="820"/>
      <c r="DL127" s="820">
        <v>4320</v>
      </c>
      <c r="DM127" s="820"/>
      <c r="DN127" s="820"/>
      <c r="DO127" s="820"/>
      <c r="DP127" s="820"/>
      <c r="DQ127" s="820" t="s">
        <v>466</v>
      </c>
      <c r="DR127" s="820"/>
      <c r="DS127" s="820"/>
      <c r="DT127" s="820"/>
      <c r="DU127" s="820"/>
      <c r="DV127" s="821" t="s">
        <v>466</v>
      </c>
      <c r="DW127" s="821"/>
      <c r="DX127" s="821"/>
      <c r="DY127" s="821"/>
      <c r="DZ127" s="822"/>
    </row>
    <row r="128" spans="1:130" s="197" customFormat="1" ht="26.25" customHeight="1">
      <c r="A128" s="795" t="s">
        <v>467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468</v>
      </c>
      <c r="X128" s="797"/>
      <c r="Y128" s="797"/>
      <c r="Z128" s="798"/>
      <c r="AA128" s="723">
        <v>10121</v>
      </c>
      <c r="AB128" s="724"/>
      <c r="AC128" s="724"/>
      <c r="AD128" s="724"/>
      <c r="AE128" s="725"/>
      <c r="AF128" s="726" t="s">
        <v>454</v>
      </c>
      <c r="AG128" s="724"/>
      <c r="AH128" s="724"/>
      <c r="AI128" s="724"/>
      <c r="AJ128" s="725"/>
      <c r="AK128" s="726" t="s">
        <v>454</v>
      </c>
      <c r="AL128" s="724"/>
      <c r="AM128" s="724"/>
      <c r="AN128" s="724"/>
      <c r="AO128" s="725"/>
      <c r="AP128" s="727"/>
      <c r="AQ128" s="728"/>
      <c r="AR128" s="728"/>
      <c r="AS128" s="728"/>
      <c r="AT128" s="729"/>
      <c r="AU128" s="235"/>
      <c r="AV128" s="235"/>
      <c r="AW128" s="235"/>
      <c r="AX128" s="772" t="s">
        <v>469</v>
      </c>
      <c r="AY128" s="768"/>
      <c r="AZ128" s="768"/>
      <c r="BA128" s="768"/>
      <c r="BB128" s="768"/>
      <c r="BC128" s="768"/>
      <c r="BD128" s="768"/>
      <c r="BE128" s="769"/>
      <c r="BF128" s="790" t="s">
        <v>454</v>
      </c>
      <c r="BG128" s="791"/>
      <c r="BH128" s="791"/>
      <c r="BI128" s="791"/>
      <c r="BJ128" s="791"/>
      <c r="BK128" s="791"/>
      <c r="BL128" s="792"/>
      <c r="BM128" s="790">
        <v>19.87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5488939</v>
      </c>
      <c r="AB129" s="784"/>
      <c r="AC129" s="784"/>
      <c r="AD129" s="784"/>
      <c r="AE129" s="785"/>
      <c r="AF129" s="786">
        <v>5170698</v>
      </c>
      <c r="AG129" s="784"/>
      <c r="AH129" s="784"/>
      <c r="AI129" s="784"/>
      <c r="AJ129" s="785"/>
      <c r="AK129" s="786">
        <v>5210245</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16.600000000000001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831330</v>
      </c>
      <c r="AB130" s="784"/>
      <c r="AC130" s="784"/>
      <c r="AD130" s="784"/>
      <c r="AE130" s="785"/>
      <c r="AF130" s="786">
        <v>835912</v>
      </c>
      <c r="AG130" s="784"/>
      <c r="AH130" s="784"/>
      <c r="AI130" s="784"/>
      <c r="AJ130" s="785"/>
      <c r="AK130" s="786">
        <v>815680</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42.6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4657609</v>
      </c>
      <c r="AB131" s="717"/>
      <c r="AC131" s="717"/>
      <c r="AD131" s="717"/>
      <c r="AE131" s="718"/>
      <c r="AF131" s="719">
        <v>4334786</v>
      </c>
      <c r="AG131" s="717"/>
      <c r="AH131" s="717"/>
      <c r="AI131" s="717"/>
      <c r="AJ131" s="718"/>
      <c r="AK131" s="719">
        <v>4394565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17.088231319999998</v>
      </c>
      <c r="AB132" s="740"/>
      <c r="AC132" s="740"/>
      <c r="AD132" s="740"/>
      <c r="AE132" s="741"/>
      <c r="AF132" s="742">
        <v>16.69904812</v>
      </c>
      <c r="AG132" s="740"/>
      <c r="AH132" s="740"/>
      <c r="AI132" s="740"/>
      <c r="AJ132" s="741"/>
      <c r="AK132" s="742">
        <v>16.169791549999999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17.7</v>
      </c>
      <c r="AB133" s="749"/>
      <c r="AC133" s="749"/>
      <c r="AD133" s="749"/>
      <c r="AE133" s="750"/>
      <c r="AF133" s="748">
        <v>17.5</v>
      </c>
      <c r="AG133" s="749"/>
      <c r="AH133" s="749"/>
      <c r="AI133" s="749"/>
      <c r="AJ133" s="750"/>
      <c r="AK133" s="748">
        <v>16.600000000000001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M65"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A52"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9" t="s">
        <v>481</v>
      </c>
      <c r="L7" s="254"/>
      <c r="M7" s="255" t="s">
        <v>482</v>
      </c>
      <c r="N7" s="256"/>
    </row>
    <row r="8" spans="1:16">
      <c r="A8" s="248"/>
      <c r="B8" s="244"/>
      <c r="C8" s="244"/>
      <c r="D8" s="244"/>
      <c r="E8" s="244"/>
      <c r="F8" s="244"/>
      <c r="G8" s="257"/>
      <c r="H8" s="258"/>
      <c r="I8" s="258"/>
      <c r="J8" s="259"/>
      <c r="K8" s="1120"/>
      <c r="L8" s="260" t="s">
        <v>483</v>
      </c>
      <c r="M8" s="261" t="s">
        <v>484</v>
      </c>
      <c r="N8" s="262" t="s">
        <v>485</v>
      </c>
    </row>
    <row r="9" spans="1:16">
      <c r="A9" s="248"/>
      <c r="B9" s="244"/>
      <c r="C9" s="244"/>
      <c r="D9" s="244"/>
      <c r="E9" s="244"/>
      <c r="F9" s="244"/>
      <c r="G9" s="1133" t="s">
        <v>486</v>
      </c>
      <c r="H9" s="1134"/>
      <c r="I9" s="1134"/>
      <c r="J9" s="1135"/>
      <c r="K9" s="263">
        <v>1238866</v>
      </c>
      <c r="L9" s="264">
        <v>77328</v>
      </c>
      <c r="M9" s="265">
        <v>95265</v>
      </c>
      <c r="N9" s="266">
        <v>-18.8</v>
      </c>
    </row>
    <row r="10" spans="1:16">
      <c r="A10" s="248"/>
      <c r="B10" s="244"/>
      <c r="C10" s="244"/>
      <c r="D10" s="244"/>
      <c r="E10" s="244"/>
      <c r="F10" s="244"/>
      <c r="G10" s="1133" t="s">
        <v>487</v>
      </c>
      <c r="H10" s="1134"/>
      <c r="I10" s="1134"/>
      <c r="J10" s="1135"/>
      <c r="K10" s="267">
        <v>116806</v>
      </c>
      <c r="L10" s="268">
        <v>7291</v>
      </c>
      <c r="M10" s="269">
        <v>8986</v>
      </c>
      <c r="N10" s="270">
        <v>-18.899999999999999</v>
      </c>
    </row>
    <row r="11" spans="1:16" ht="13.5" customHeight="1">
      <c r="A11" s="248"/>
      <c r="B11" s="244"/>
      <c r="C11" s="244"/>
      <c r="D11" s="244"/>
      <c r="E11" s="244"/>
      <c r="F11" s="244"/>
      <c r="G11" s="1133" t="s">
        <v>488</v>
      </c>
      <c r="H11" s="1134"/>
      <c r="I11" s="1134"/>
      <c r="J11" s="1135"/>
      <c r="K11" s="267">
        <v>193511</v>
      </c>
      <c r="L11" s="268">
        <v>12079</v>
      </c>
      <c r="M11" s="269">
        <v>12922</v>
      </c>
      <c r="N11" s="270">
        <v>-6.5</v>
      </c>
    </row>
    <row r="12" spans="1:16" ht="13.5" customHeight="1">
      <c r="A12" s="248"/>
      <c r="B12" s="244"/>
      <c r="C12" s="244"/>
      <c r="D12" s="244"/>
      <c r="E12" s="244"/>
      <c r="F12" s="244"/>
      <c r="G12" s="1133" t="s">
        <v>489</v>
      </c>
      <c r="H12" s="1134"/>
      <c r="I12" s="1134"/>
      <c r="J12" s="1135"/>
      <c r="K12" s="267" t="s">
        <v>490</v>
      </c>
      <c r="L12" s="268" t="s">
        <v>490</v>
      </c>
      <c r="M12" s="269">
        <v>3263</v>
      </c>
      <c r="N12" s="270" t="s">
        <v>490</v>
      </c>
    </row>
    <row r="13" spans="1:16" ht="13.5" customHeight="1">
      <c r="A13" s="248"/>
      <c r="B13" s="244"/>
      <c r="C13" s="244"/>
      <c r="D13" s="244"/>
      <c r="E13" s="244"/>
      <c r="F13" s="244"/>
      <c r="G13" s="1133" t="s">
        <v>491</v>
      </c>
      <c r="H13" s="1134"/>
      <c r="I13" s="1134"/>
      <c r="J13" s="1135"/>
      <c r="K13" s="267" t="s">
        <v>490</v>
      </c>
      <c r="L13" s="268" t="s">
        <v>490</v>
      </c>
      <c r="M13" s="269" t="s">
        <v>490</v>
      </c>
      <c r="N13" s="270" t="s">
        <v>490</v>
      </c>
    </row>
    <row r="14" spans="1:16" ht="13.5" customHeight="1">
      <c r="A14" s="248"/>
      <c r="B14" s="244"/>
      <c r="C14" s="244"/>
      <c r="D14" s="244"/>
      <c r="E14" s="244"/>
      <c r="F14" s="244"/>
      <c r="G14" s="1133" t="s">
        <v>492</v>
      </c>
      <c r="H14" s="1134"/>
      <c r="I14" s="1134"/>
      <c r="J14" s="1135"/>
      <c r="K14" s="267">
        <v>55074</v>
      </c>
      <c r="L14" s="268">
        <v>3438</v>
      </c>
      <c r="M14" s="269">
        <v>5957</v>
      </c>
      <c r="N14" s="270">
        <v>-42.3</v>
      </c>
    </row>
    <row r="15" spans="1:16" ht="13.5" customHeight="1">
      <c r="A15" s="248"/>
      <c r="B15" s="244"/>
      <c r="C15" s="244"/>
      <c r="D15" s="244"/>
      <c r="E15" s="244"/>
      <c r="F15" s="244"/>
      <c r="G15" s="1133" t="s">
        <v>493</v>
      </c>
      <c r="H15" s="1134"/>
      <c r="I15" s="1134"/>
      <c r="J15" s="1135"/>
      <c r="K15" s="267">
        <v>7561</v>
      </c>
      <c r="L15" s="268">
        <v>472</v>
      </c>
      <c r="M15" s="269">
        <v>1769</v>
      </c>
      <c r="N15" s="270">
        <v>-73.3</v>
      </c>
    </row>
    <row r="16" spans="1:16">
      <c r="A16" s="248"/>
      <c r="B16" s="244"/>
      <c r="C16" s="244"/>
      <c r="D16" s="244"/>
      <c r="E16" s="244"/>
      <c r="F16" s="244"/>
      <c r="G16" s="1136" t="s">
        <v>494</v>
      </c>
      <c r="H16" s="1137"/>
      <c r="I16" s="1137"/>
      <c r="J16" s="1138"/>
      <c r="K16" s="268">
        <v>-135145</v>
      </c>
      <c r="L16" s="268">
        <v>-8435</v>
      </c>
      <c r="M16" s="269">
        <v>-10897</v>
      </c>
      <c r="N16" s="270">
        <v>-22.6</v>
      </c>
    </row>
    <row r="17" spans="1:16">
      <c r="A17" s="248"/>
      <c r="B17" s="244"/>
      <c r="C17" s="244"/>
      <c r="D17" s="244"/>
      <c r="E17" s="244"/>
      <c r="F17" s="244"/>
      <c r="G17" s="1136" t="s">
        <v>166</v>
      </c>
      <c r="H17" s="1137"/>
      <c r="I17" s="1137"/>
      <c r="J17" s="1138"/>
      <c r="K17" s="268">
        <v>1476673</v>
      </c>
      <c r="L17" s="268">
        <v>92171</v>
      </c>
      <c r="M17" s="269">
        <v>117266</v>
      </c>
      <c r="N17" s="270">
        <v>-21.4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30" t="s">
        <v>499</v>
      </c>
      <c r="H21" s="1131"/>
      <c r="I21" s="1131"/>
      <c r="J21" s="1132"/>
      <c r="K21" s="280">
        <v>8.36</v>
      </c>
      <c r="L21" s="281">
        <v>10.71</v>
      </c>
      <c r="M21" s="282">
        <v>-2.35</v>
      </c>
      <c r="N21" s="249"/>
      <c r="O21" s="283"/>
      <c r="P21" s="279"/>
    </row>
    <row r="22" spans="1:16" s="284" customFormat="1">
      <c r="A22" s="279"/>
      <c r="B22" s="249"/>
      <c r="C22" s="249"/>
      <c r="D22" s="249"/>
      <c r="E22" s="249"/>
      <c r="F22" s="249"/>
      <c r="G22" s="1130" t="s">
        <v>500</v>
      </c>
      <c r="H22" s="1131"/>
      <c r="I22" s="1131"/>
      <c r="J22" s="1132"/>
      <c r="K22" s="285">
        <v>95.6</v>
      </c>
      <c r="L22" s="286">
        <v>95.7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9" t="s">
        <v>481</v>
      </c>
      <c r="L30" s="254"/>
      <c r="M30" s="255" t="s">
        <v>482</v>
      </c>
      <c r="N30" s="256"/>
    </row>
    <row r="31" spans="1:16">
      <c r="A31" s="248"/>
      <c r="B31" s="244"/>
      <c r="C31" s="244"/>
      <c r="D31" s="244"/>
      <c r="E31" s="244"/>
      <c r="F31" s="244"/>
      <c r="G31" s="257"/>
      <c r="H31" s="258"/>
      <c r="I31" s="258"/>
      <c r="J31" s="259"/>
      <c r="K31" s="1120"/>
      <c r="L31" s="260" t="s">
        <v>483</v>
      </c>
      <c r="M31" s="261" t="s">
        <v>484</v>
      </c>
      <c r="N31" s="262" t="s">
        <v>485</v>
      </c>
    </row>
    <row r="32" spans="1:16" ht="27" customHeight="1">
      <c r="A32" s="248"/>
      <c r="B32" s="244"/>
      <c r="C32" s="244"/>
      <c r="D32" s="244"/>
      <c r="E32" s="244"/>
      <c r="F32" s="244"/>
      <c r="G32" s="1121" t="s">
        <v>504</v>
      </c>
      <c r="H32" s="1122"/>
      <c r="I32" s="1122"/>
      <c r="J32" s="1123"/>
      <c r="K32" s="294">
        <v>1182702</v>
      </c>
      <c r="L32" s="294">
        <v>73822</v>
      </c>
      <c r="M32" s="295">
        <v>77031</v>
      </c>
      <c r="N32" s="296">
        <v>-4.2</v>
      </c>
    </row>
    <row r="33" spans="1:16" ht="13.5" customHeight="1">
      <c r="A33" s="248"/>
      <c r="B33" s="244"/>
      <c r="C33" s="244"/>
      <c r="D33" s="244"/>
      <c r="E33" s="244"/>
      <c r="F33" s="244"/>
      <c r="G33" s="1121" t="s">
        <v>505</v>
      </c>
      <c r="H33" s="1122"/>
      <c r="I33" s="1122"/>
      <c r="J33" s="1123"/>
      <c r="K33" s="294" t="s">
        <v>490</v>
      </c>
      <c r="L33" s="294" t="s">
        <v>490</v>
      </c>
      <c r="M33" s="295" t="s">
        <v>490</v>
      </c>
      <c r="N33" s="296" t="s">
        <v>490</v>
      </c>
    </row>
    <row r="34" spans="1:16" ht="27" customHeight="1">
      <c r="A34" s="248"/>
      <c r="B34" s="244"/>
      <c r="C34" s="244"/>
      <c r="D34" s="244"/>
      <c r="E34" s="244"/>
      <c r="F34" s="244"/>
      <c r="G34" s="1121" t="s">
        <v>506</v>
      </c>
      <c r="H34" s="1122"/>
      <c r="I34" s="1122"/>
      <c r="J34" s="1123"/>
      <c r="K34" s="294" t="s">
        <v>490</v>
      </c>
      <c r="L34" s="294" t="s">
        <v>490</v>
      </c>
      <c r="M34" s="295" t="s">
        <v>490</v>
      </c>
      <c r="N34" s="296" t="s">
        <v>490</v>
      </c>
    </row>
    <row r="35" spans="1:16" ht="27" customHeight="1">
      <c r="A35" s="248"/>
      <c r="B35" s="244"/>
      <c r="C35" s="244"/>
      <c r="D35" s="244"/>
      <c r="E35" s="244"/>
      <c r="F35" s="244"/>
      <c r="G35" s="1121" t="s">
        <v>507</v>
      </c>
      <c r="H35" s="1122"/>
      <c r="I35" s="1122"/>
      <c r="J35" s="1123"/>
      <c r="K35" s="294">
        <v>308354</v>
      </c>
      <c r="L35" s="294">
        <v>19247</v>
      </c>
      <c r="M35" s="295">
        <v>20812</v>
      </c>
      <c r="N35" s="296">
        <v>-7.5</v>
      </c>
    </row>
    <row r="36" spans="1:16" ht="27" customHeight="1">
      <c r="A36" s="248"/>
      <c r="B36" s="244"/>
      <c r="C36" s="244"/>
      <c r="D36" s="244"/>
      <c r="E36" s="244"/>
      <c r="F36" s="244"/>
      <c r="G36" s="1121" t="s">
        <v>508</v>
      </c>
      <c r="H36" s="1122"/>
      <c r="I36" s="1122"/>
      <c r="J36" s="1123"/>
      <c r="K36" s="294">
        <v>5210</v>
      </c>
      <c r="L36" s="294">
        <v>325</v>
      </c>
      <c r="M36" s="295">
        <v>3303</v>
      </c>
      <c r="N36" s="296">
        <v>-90.2</v>
      </c>
    </row>
    <row r="37" spans="1:16" ht="13.5" customHeight="1">
      <c r="A37" s="248"/>
      <c r="B37" s="244"/>
      <c r="C37" s="244"/>
      <c r="D37" s="244"/>
      <c r="E37" s="244"/>
      <c r="F37" s="244"/>
      <c r="G37" s="1121" t="s">
        <v>509</v>
      </c>
      <c r="H37" s="1122"/>
      <c r="I37" s="1122"/>
      <c r="J37" s="1123"/>
      <c r="K37" s="294">
        <v>30006</v>
      </c>
      <c r="L37" s="294">
        <v>1873</v>
      </c>
      <c r="M37" s="295">
        <v>1276</v>
      </c>
      <c r="N37" s="296">
        <v>46.8</v>
      </c>
    </row>
    <row r="38" spans="1:16" ht="27" customHeight="1">
      <c r="A38" s="248"/>
      <c r="B38" s="244"/>
      <c r="C38" s="244"/>
      <c r="D38" s="244"/>
      <c r="E38" s="244"/>
      <c r="F38" s="244"/>
      <c r="G38" s="1124" t="s">
        <v>510</v>
      </c>
      <c r="H38" s="1125"/>
      <c r="I38" s="1125"/>
      <c r="J38" s="1126"/>
      <c r="K38" s="297" t="s">
        <v>490</v>
      </c>
      <c r="L38" s="297" t="s">
        <v>490</v>
      </c>
      <c r="M38" s="298">
        <v>4</v>
      </c>
      <c r="N38" s="299" t="s">
        <v>490</v>
      </c>
      <c r="O38" s="293"/>
    </row>
    <row r="39" spans="1:16">
      <c r="A39" s="248"/>
      <c r="B39" s="244"/>
      <c r="C39" s="244"/>
      <c r="D39" s="244"/>
      <c r="E39" s="244"/>
      <c r="F39" s="244"/>
      <c r="G39" s="1124" t="s">
        <v>511</v>
      </c>
      <c r="H39" s="1125"/>
      <c r="I39" s="1125"/>
      <c r="J39" s="1126"/>
      <c r="K39" s="300" t="s">
        <v>490</v>
      </c>
      <c r="L39" s="300" t="s">
        <v>490</v>
      </c>
      <c r="M39" s="301">
        <v>-3022</v>
      </c>
      <c r="N39" s="302" t="s">
        <v>490</v>
      </c>
      <c r="O39" s="293"/>
    </row>
    <row r="40" spans="1:16" ht="27" customHeight="1">
      <c r="A40" s="248"/>
      <c r="B40" s="244"/>
      <c r="C40" s="244"/>
      <c r="D40" s="244"/>
      <c r="E40" s="244"/>
      <c r="F40" s="244"/>
      <c r="G40" s="1121" t="s">
        <v>512</v>
      </c>
      <c r="H40" s="1122"/>
      <c r="I40" s="1122"/>
      <c r="J40" s="1123"/>
      <c r="K40" s="300">
        <v>-815680</v>
      </c>
      <c r="L40" s="300">
        <v>-50913</v>
      </c>
      <c r="M40" s="301">
        <v>-68778</v>
      </c>
      <c r="N40" s="302">
        <v>-26</v>
      </c>
      <c r="O40" s="293"/>
    </row>
    <row r="41" spans="1:16">
      <c r="A41" s="248"/>
      <c r="B41" s="244"/>
      <c r="C41" s="244"/>
      <c r="D41" s="244"/>
      <c r="E41" s="244"/>
      <c r="F41" s="244"/>
      <c r="G41" s="1127" t="s">
        <v>277</v>
      </c>
      <c r="H41" s="1128"/>
      <c r="I41" s="1128"/>
      <c r="J41" s="1129"/>
      <c r="K41" s="294">
        <v>710592</v>
      </c>
      <c r="L41" s="300">
        <v>44354</v>
      </c>
      <c r="M41" s="301">
        <v>30628</v>
      </c>
      <c r="N41" s="302">
        <v>44.8</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14" t="s">
        <v>481</v>
      </c>
      <c r="J49" s="1116" t="s">
        <v>516</v>
      </c>
      <c r="K49" s="1117"/>
      <c r="L49" s="1117"/>
      <c r="M49" s="1117"/>
      <c r="N49" s="1118"/>
    </row>
    <row r="50" spans="1:14">
      <c r="A50" s="248"/>
      <c r="B50" s="244"/>
      <c r="C50" s="244"/>
      <c r="D50" s="244"/>
      <c r="E50" s="244"/>
      <c r="F50" s="244"/>
      <c r="G50" s="312"/>
      <c r="H50" s="313"/>
      <c r="I50" s="1115"/>
      <c r="J50" s="314" t="s">
        <v>517</v>
      </c>
      <c r="K50" s="315" t="s">
        <v>518</v>
      </c>
      <c r="L50" s="316" t="s">
        <v>519</v>
      </c>
      <c r="M50" s="317" t="s">
        <v>520</v>
      </c>
      <c r="N50" s="318" t="s">
        <v>521</v>
      </c>
    </row>
    <row r="51" spans="1:14">
      <c r="A51" s="248"/>
      <c r="B51" s="244"/>
      <c r="C51" s="244"/>
      <c r="D51" s="244"/>
      <c r="E51" s="244"/>
      <c r="F51" s="244"/>
      <c r="G51" s="310" t="s">
        <v>522</v>
      </c>
      <c r="H51" s="311"/>
      <c r="I51" s="319">
        <v>411855</v>
      </c>
      <c r="J51" s="320">
        <v>25483</v>
      </c>
      <c r="K51" s="321">
        <v>-76.400000000000006</v>
      </c>
      <c r="L51" s="322">
        <v>90833</v>
      </c>
      <c r="M51" s="323">
        <v>-14.5</v>
      </c>
      <c r="N51" s="324">
        <v>-61.9</v>
      </c>
    </row>
    <row r="52" spans="1:14">
      <c r="A52" s="248"/>
      <c r="B52" s="244"/>
      <c r="C52" s="244"/>
      <c r="D52" s="244"/>
      <c r="E52" s="244"/>
      <c r="F52" s="244"/>
      <c r="G52" s="325"/>
      <c r="H52" s="326" t="s">
        <v>523</v>
      </c>
      <c r="I52" s="327">
        <v>189960</v>
      </c>
      <c r="J52" s="328">
        <v>11753</v>
      </c>
      <c r="K52" s="329">
        <v>-74.7</v>
      </c>
      <c r="L52" s="330">
        <v>47037</v>
      </c>
      <c r="M52" s="331">
        <v>-7.9</v>
      </c>
      <c r="N52" s="332">
        <v>-66.8</v>
      </c>
    </row>
    <row r="53" spans="1:14">
      <c r="A53" s="248"/>
      <c r="B53" s="244"/>
      <c r="C53" s="244"/>
      <c r="D53" s="244"/>
      <c r="E53" s="244"/>
      <c r="F53" s="244"/>
      <c r="G53" s="310" t="s">
        <v>524</v>
      </c>
      <c r="H53" s="311"/>
      <c r="I53" s="319">
        <v>840159</v>
      </c>
      <c r="J53" s="320">
        <v>51814</v>
      </c>
      <c r="K53" s="321">
        <v>103.3</v>
      </c>
      <c r="L53" s="322">
        <v>79181</v>
      </c>
      <c r="M53" s="323">
        <v>-12.8</v>
      </c>
      <c r="N53" s="324">
        <v>116.1</v>
      </c>
    </row>
    <row r="54" spans="1:14">
      <c r="A54" s="248"/>
      <c r="B54" s="244"/>
      <c r="C54" s="244"/>
      <c r="D54" s="244"/>
      <c r="E54" s="244"/>
      <c r="F54" s="244"/>
      <c r="G54" s="325"/>
      <c r="H54" s="326" t="s">
        <v>523</v>
      </c>
      <c r="I54" s="327">
        <v>304969</v>
      </c>
      <c r="J54" s="328">
        <v>18808</v>
      </c>
      <c r="K54" s="329">
        <v>60</v>
      </c>
      <c r="L54" s="330">
        <v>40448</v>
      </c>
      <c r="M54" s="331">
        <v>-14</v>
      </c>
      <c r="N54" s="332">
        <v>74</v>
      </c>
    </row>
    <row r="55" spans="1:14">
      <c r="A55" s="248"/>
      <c r="B55" s="244"/>
      <c r="C55" s="244"/>
      <c r="D55" s="244"/>
      <c r="E55" s="244"/>
      <c r="F55" s="244"/>
      <c r="G55" s="310" t="s">
        <v>525</v>
      </c>
      <c r="H55" s="311"/>
      <c r="I55" s="319">
        <v>1286088</v>
      </c>
      <c r="J55" s="320">
        <v>79354</v>
      </c>
      <c r="K55" s="321">
        <v>53.2</v>
      </c>
      <c r="L55" s="322">
        <v>118124</v>
      </c>
      <c r="M55" s="323">
        <v>49.2</v>
      </c>
      <c r="N55" s="324">
        <v>4</v>
      </c>
    </row>
    <row r="56" spans="1:14">
      <c r="A56" s="248"/>
      <c r="B56" s="244"/>
      <c r="C56" s="244"/>
      <c r="D56" s="244"/>
      <c r="E56" s="244"/>
      <c r="F56" s="244"/>
      <c r="G56" s="325"/>
      <c r="H56" s="326" t="s">
        <v>523</v>
      </c>
      <c r="I56" s="327">
        <v>462808</v>
      </c>
      <c r="J56" s="328">
        <v>28556</v>
      </c>
      <c r="K56" s="329">
        <v>51.8</v>
      </c>
      <c r="L56" s="330">
        <v>54614</v>
      </c>
      <c r="M56" s="331">
        <v>35</v>
      </c>
      <c r="N56" s="332">
        <v>16.8</v>
      </c>
    </row>
    <row r="57" spans="1:14">
      <c r="A57" s="248"/>
      <c r="B57" s="244"/>
      <c r="C57" s="244"/>
      <c r="D57" s="244"/>
      <c r="E57" s="244"/>
      <c r="F57" s="244"/>
      <c r="G57" s="310" t="s">
        <v>526</v>
      </c>
      <c r="H57" s="311"/>
      <c r="I57" s="319">
        <v>1196860</v>
      </c>
      <c r="J57" s="320">
        <v>74114</v>
      </c>
      <c r="K57" s="321">
        <v>-6.6</v>
      </c>
      <c r="L57" s="322">
        <v>101693</v>
      </c>
      <c r="M57" s="323">
        <v>-13.9</v>
      </c>
      <c r="N57" s="324">
        <v>7.3</v>
      </c>
    </row>
    <row r="58" spans="1:14">
      <c r="A58" s="248"/>
      <c r="B58" s="244"/>
      <c r="C58" s="244"/>
      <c r="D58" s="244"/>
      <c r="E58" s="244"/>
      <c r="F58" s="244"/>
      <c r="G58" s="325"/>
      <c r="H58" s="326" t="s">
        <v>523</v>
      </c>
      <c r="I58" s="327">
        <v>393719</v>
      </c>
      <c r="J58" s="328">
        <v>24380</v>
      </c>
      <c r="K58" s="329">
        <v>-14.6</v>
      </c>
      <c r="L58" s="330">
        <v>51066</v>
      </c>
      <c r="M58" s="331">
        <v>-6.5</v>
      </c>
      <c r="N58" s="332">
        <v>-8.1</v>
      </c>
    </row>
    <row r="59" spans="1:14">
      <c r="A59" s="248"/>
      <c r="B59" s="244"/>
      <c r="C59" s="244"/>
      <c r="D59" s="244"/>
      <c r="E59" s="244"/>
      <c r="F59" s="244"/>
      <c r="G59" s="310" t="s">
        <v>527</v>
      </c>
      <c r="H59" s="311"/>
      <c r="I59" s="319">
        <v>924426</v>
      </c>
      <c r="J59" s="320">
        <v>57701</v>
      </c>
      <c r="K59" s="321">
        <v>-22.1</v>
      </c>
      <c r="L59" s="322">
        <v>96635</v>
      </c>
      <c r="M59" s="323">
        <v>-5</v>
      </c>
      <c r="N59" s="324">
        <v>-17.100000000000001</v>
      </c>
    </row>
    <row r="60" spans="1:14">
      <c r="A60" s="248"/>
      <c r="B60" s="244"/>
      <c r="C60" s="244"/>
      <c r="D60" s="244"/>
      <c r="E60" s="244"/>
      <c r="F60" s="244"/>
      <c r="G60" s="325"/>
      <c r="H60" s="326" t="s">
        <v>523</v>
      </c>
      <c r="I60" s="333">
        <v>308856</v>
      </c>
      <c r="J60" s="328">
        <v>19278</v>
      </c>
      <c r="K60" s="329">
        <v>-20.9</v>
      </c>
      <c r="L60" s="330">
        <v>44408</v>
      </c>
      <c r="M60" s="331">
        <v>-13</v>
      </c>
      <c r="N60" s="332">
        <v>-7.9</v>
      </c>
    </row>
    <row r="61" spans="1:14">
      <c r="A61" s="248"/>
      <c r="B61" s="244"/>
      <c r="C61" s="244"/>
      <c r="D61" s="244"/>
      <c r="E61" s="244"/>
      <c r="F61" s="244"/>
      <c r="G61" s="310" t="s">
        <v>528</v>
      </c>
      <c r="H61" s="334"/>
      <c r="I61" s="335">
        <v>931878</v>
      </c>
      <c r="J61" s="336">
        <v>57693</v>
      </c>
      <c r="K61" s="337">
        <v>10.3</v>
      </c>
      <c r="L61" s="338">
        <v>97293</v>
      </c>
      <c r="M61" s="339">
        <v>0.6</v>
      </c>
      <c r="N61" s="324">
        <v>9.6999999999999993</v>
      </c>
    </row>
    <row r="62" spans="1:14">
      <c r="A62" s="248"/>
      <c r="B62" s="244"/>
      <c r="C62" s="244"/>
      <c r="D62" s="244"/>
      <c r="E62" s="244"/>
      <c r="F62" s="244"/>
      <c r="G62" s="325"/>
      <c r="H62" s="326" t="s">
        <v>523</v>
      </c>
      <c r="I62" s="327">
        <v>332062</v>
      </c>
      <c r="J62" s="328">
        <v>20555</v>
      </c>
      <c r="K62" s="329">
        <v>0.3</v>
      </c>
      <c r="L62" s="330">
        <v>47515</v>
      </c>
      <c r="M62" s="331">
        <v>-1.3</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8"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38"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41.07</v>
      </c>
      <c r="G47" s="12">
        <v>48.11</v>
      </c>
      <c r="H47" s="12">
        <v>34.520000000000003</v>
      </c>
      <c r="I47" s="12">
        <v>40.06</v>
      </c>
      <c r="J47" s="13">
        <v>44.41</v>
      </c>
    </row>
    <row r="48" spans="2:10" ht="57.75" customHeight="1">
      <c r="B48" s="14"/>
      <c r="C48" s="1141" t="s">
        <v>4</v>
      </c>
      <c r="D48" s="1141"/>
      <c r="E48" s="1142"/>
      <c r="F48" s="15">
        <v>2.99</v>
      </c>
      <c r="G48" s="16">
        <v>3.14</v>
      </c>
      <c r="H48" s="16">
        <v>4.0599999999999996</v>
      </c>
      <c r="I48" s="16">
        <v>4.34</v>
      </c>
      <c r="J48" s="17">
        <v>5.81</v>
      </c>
    </row>
    <row r="49" spans="2:10" ht="57.75" customHeight="1" thickBot="1">
      <c r="B49" s="18"/>
      <c r="C49" s="1143" t="s">
        <v>5</v>
      </c>
      <c r="D49" s="1143"/>
      <c r="E49" s="1144"/>
      <c r="F49" s="19">
        <v>6.5</v>
      </c>
      <c r="G49" s="20">
        <v>8.83</v>
      </c>
      <c r="H49" s="20" t="s">
        <v>535</v>
      </c>
      <c r="I49" s="20">
        <v>4.8899999999999997</v>
      </c>
      <c r="J49" s="21">
        <v>3.85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2017-02-27T06:18:45Z</cp:lastPrinted>
  <dcterms:created xsi:type="dcterms:W3CDTF">2017-02-15T15:28:08Z</dcterms:created>
  <dcterms:modified xsi:type="dcterms:W3CDTF">2017-02-27T06:19:02Z</dcterms:modified>
</cp:coreProperties>
</file>