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lg\各課フォルダ\企画財政課\02　財政管理\04　財政状況調査\11　財政状況資料集\R2（R1決算）\"/>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<sst xmlns="http://schemas.openxmlformats.org/spreadsheetml/2006/main" count="1025" uniqueCount="601">
  <si>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</si>
  <si>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</si>
  <si>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</si>
  <si>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</si>
  <si>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</si>
  <si>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</si>
  <si>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</si>
  <si>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</si>
  <si>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</si>
  <si>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</si>
  <si>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</si>
  <si>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</si>
  <si>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</si>
  <si>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</si>
  <si>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</si>
  <si>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</si>
  <si>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</si>
  <si>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</si>
  <si>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</si>
  <si>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</si>
  <si>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</si>
  <si>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</si>
  <si>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</si>
  <si>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</si>
  <si>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</si>
  <si>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</si>
  <si>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</si>
  <si>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</si>
  <si>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</si>
  <si>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</si>
  <si>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</si>
  <si>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</si>
  <si>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</si>
  <si>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</si>
  <si>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</si>
  <si>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</si>
  <si>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</si>
  <si>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</si>
  <si>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</si>
  <si>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</si>
  <si>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</si>
  <si>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</si>
  <si>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</si>
  <si>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</si>
  <si>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</si>
  <si>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</si>
  <si>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</si>
  <si>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</si>
  <si>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</si>
  <si>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</si>
  <si>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</si>
  <si>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</si>
  <si>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</si>
  <si>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</si>
  <si>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</si>
  <si>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</si>
  <si>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</si>
  <si>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</si>
  <si>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</si>
  <si>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</si>
  <si>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</si>
  <si>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</si>
  <si>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</si>
  <si>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</si>
  <si>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</si>
  <si>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</si>
  <si>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</si>
  <si>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</si>
  <si>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</si>
  <si>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</si>
  <si>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</si>
  <si>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</si>
  <si>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</si>
  <si>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</si>
  <si>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</si>
  <si>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</si>
  <si>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</si>
  <si>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</si>
  <si>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</si>
  <si>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</si>
  <si>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</si>
  <si>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</si>
  <si>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</si>
  <si>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</si>
  <si>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</si>
  <si>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</si>
  <si>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</si>
  <si>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</si>
  <si>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</si>
  <si>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</si>
  <si>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</si>
  <si>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</si>
  <si>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</si>
  <si>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</si>
  <si>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</si>
  <si>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</si>
  <si>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</si>
  <si>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</si>
  <si>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金ケ崎町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</si>
  <si>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</si>
  <si>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</si>
  <si>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</si>
  <si>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</si>
  <si>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</si>
  <si>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</si>
  <si>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</si>
  <si>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</si>
  <si>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</si>
  <si>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</si>
  <si>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</si>
  <si>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</si>
  <si>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</si>
  <si>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</si>
  <si>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</si>
  <si>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</si>
  <si>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</si>
  <si>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</si>
  <si>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</si>
  <si>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</si>
  <si>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</si>
  <si>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</si>
  <si>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</si>
  <si>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</si>
  <si>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</si>
  <si>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</si>
  <si>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</si>
  <si>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</si>
  <si>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</si>
  <si>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</si>
  <si>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</si>
  <si>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</si>
  <si>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</si>
  <si>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</si>
  <si>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</si>
  <si>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</si>
  <si>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</si>
  <si>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</si>
  <si>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</si>
  <si>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</si>
  <si>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</si>
  <si>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</si>
  <si>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</si>
  <si>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</si>
  <si>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</si>
  <si>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</si>
  <si>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</si>
  <si>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</si>
  <si>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</si>
  <si>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</si>
  <si>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</si>
  <si>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</si>
  <si>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</si>
  <si>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</si>
  <si>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</si>
  <si>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</si>
  <si>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</si>
  <si>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</si>
  <si>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</si>
  <si>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</si>
  <si>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</si>
  <si>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</si>
  <si>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</si>
  <si>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</si>
  <si>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</si>
  <si>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</si>
  <si>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</si>
  <si>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</si>
  <si>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</si>
  <si>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</si>
  <si>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</si>
  <si>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</si>
  <si>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</si>
  <si>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</si>
  <si>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</si>
  <si>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</si>
  <si>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</si>
  <si>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</si>
  <si>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</si>
  <si>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</si>
  <si>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</si>
  <si>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</si>
  <si>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</si>
  <si>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</si>
  <si>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</si>
  <si>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</si>
  <si>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</si>
  <si>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</si>
  <si>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</si>
  <si>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</si>
  <si>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</si>
  <si>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</si>
  <si>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</si>
  <si>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</si>
  <si>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</si>
  <si>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</si>
  <si>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</si>
  <si>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</si>
  <si>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</si>
  <si>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</si>
  <si>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</si>
  <si>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</si>
  <si>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</si>
  <si>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</si>
  <si>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</si>
  <si>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</si>
  <si>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</si>
  <si>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</si>
  <si>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</si>
  <si>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</si>
  <si>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</si>
  <si>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</si>
  <si>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</si>
  <si>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</si>
  <si>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</si>
  <si>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岩手県金ケ崎町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</si>
  <si>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</si>
  <si>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</si>
  <si>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</si>
  <si>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</si>
  <si>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</si>
  <si>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</si>
  <si>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</si>
  <si>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</si>
  <si>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</si>
  <si>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</si>
  <si>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</si>
  <si>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</si>
  <si>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</si>
  <si>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</si>
  <si>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</si>
  <si>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</si>
  <si>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</si>
  <si>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</si>
  <si>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</si>
  <si>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</si>
  <si>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</si>
  <si>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</si>
  <si>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</si>
  <si>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</si>
  <si>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</si>
  <si>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</si>
  <si>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</si>
  <si>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</si>
  <si>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</si>
  <si>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</si>
  <si>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</si>
  <si>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</si>
  <si>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</si>
  <si>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</si>
  <si>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</si>
  <si>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</si>
  <si>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</si>
  <si>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</si>
  <si>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</si>
  <si>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</si>
  <si>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</si>
  <si>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</si>
  <si>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</si>
  <si>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</si>
  <si>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</si>
  <si>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</si>
  <si>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</si>
  <si>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</si>
  <si>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</si>
  <si>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</si>
  <si>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</si>
  <si>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</si>
  <si>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</si>
  <si>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</si>
  <si>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</si>
  <si>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</si>
  <si>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</si>
  <si>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</si>
  <si>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</si>
  <si>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</si>
  <si>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</si>
  <si>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</si>
  <si>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</si>
  <si>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</si>
  <si>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</si>
  <si>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</si>
  <si>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</si>
  <si>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</si>
  <si>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</si>
  <si>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</si>
  <si>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</si>
  <si>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</si>
  <si>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</si>
  <si>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</si>
  <si>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</si>
  <si>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</si>
  <si>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</si>
  <si>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</si>
  <si>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</si>
  <si>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</si>
  <si>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</si>
  <si>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</si>
  <si>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</si>
  <si>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</si>
  <si>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</si>
  <si>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</si>
  <si>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</si>
  <si>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</si>
  <si>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</si>
  <si>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</si>
  <si>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</si>
  <si>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</si>
  <si>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</si>
  <si>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</si>
  <si>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</si>
  <si>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</si>
  <si>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</si>
  <si>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</si>
  <si>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</si>
  <si>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</si>
  <si>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</si>
  <si>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</si>
  <si>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</si>
  <si>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</si>
  <si>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</si>
  <si>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</si>
  <si>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</si>
  <si>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</si>
  <si>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</si>
  <si>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</si>
  <si>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</si>
  <si>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</si>
  <si>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</si>
  <si>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</si>
  <si>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</si>
  <si>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</si>
  <si>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</si>
  <si>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</si>
  <si>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</si>
  <si>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</si>
  <si>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</si>
  <si>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</si>
  <si>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</si>
  <si>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</si>
  <si>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</si>
  <si>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</si>
  <si>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</si>
  <si>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</si>
  <si>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</si>
  <si>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</si>
  <si>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</si>
  <si>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</si>
  <si>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</si>
  <si>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</si>
  <si>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</si>
  <si>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</si>
  <si>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</si>
  <si>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</si>
  <si>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</si>
  <si>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</si>
  <si>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</si>
  <si>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</si>
  <si>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</si>
  <si>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</si>
  <si>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</si>
  <si>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</si>
  <si>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</si>
  <si>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</si>
  <si>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</si>
  <si>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</si>
  <si>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</si>
  <si>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</si>
  <si>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岩手県金ケ崎町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</si>
  <si>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</si>
  <si>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</si>
  <si>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</si>
  <si>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</si>
  <si>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</si>
  <si>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</si>
  <si>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</si>
  <si>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</si>
  <si>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</si>
  <si>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</si>
  <si>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</si>
  <si>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</si>
  <si>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</si>
  <si>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</si>
  <si>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</si>
  <si>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</si>
  <si>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</si>
  <si>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</si>
  <si>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</si>
  <si>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</si>
  <si>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</si>
  <si>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</si>
  <si>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</si>
  <si>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</si>
  <si>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</si>
  <si>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</si>
  <si>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</si>
  <si>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</si>
  <si>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</si>
  <si>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</si>
  <si>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</si>
  <si>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</si>
  <si>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</si>
  <si>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</si>
  <si>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</si>
  <si>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訪問看護ステーション事業特別会計</t>
    <phoneticPr fontId="5"/>
  </si>
  <si>
    <t>介護保険特別会計（介護保険事業勘定）</t>
    <phoneticPr fontId="5"/>
  </si>
  <si>
    <t>介護保険特別会計（介護サービス事業勘定）</t>
    <phoneticPr fontId="5"/>
  </si>
  <si>
    <t>国民健康保険診療施設特別会計（医科勘定）</t>
    <phoneticPr fontId="5"/>
  </si>
  <si>
    <t>国民健康保険診療施設特別会計（歯科勘定）</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</si>
  <si>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</si>
  <si>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</si>
  <si>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</si>
  <si>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</si>
  <si>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</si>
  <si>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</si>
  <si>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</si>
  <si>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</si>
  <si>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</si>
  <si>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</si>
  <si>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</si>
  <si>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</si>
  <si>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</si>
  <si>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</si>
  <si>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</si>
  <si>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</si>
  <si>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</si>
  <si>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</si>
  <si>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</si>
  <si>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</si>
  <si>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</si>
  <si>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</si>
  <si>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</si>
  <si>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</si>
  <si>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</si>
  <si>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</si>
  <si>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</si>
  <si>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</si>
  <si>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</si>
  <si>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</si>
  <si>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</si>
  <si>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</si>
  <si>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</si>
  <si>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</si>
  <si>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</si>
  <si>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</si>
  <si>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</si>
  <si>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</si>
  <si>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</si>
  <si>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</si>
  <si>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</si>
  <si>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</si>
  <si>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</si>
  <si>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</si>
  <si>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</si>
  <si>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</si>
  <si>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</si>
  <si>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</si>
  <si>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</si>
  <si>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</si>
  <si>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</si>
  <si>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</si>
  <si>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</si>
  <si>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</si>
  <si>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</si>
  <si>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</si>
  <si>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</si>
  <si>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</si>
  <si>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</si>
  <si>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</si>
  <si>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</si>
  <si>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</si>
  <si>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</si>
  <si>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</si>
  <si>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</si>
  <si>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</si>
  <si>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</si>
  <si>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</si>
  <si>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</si>
  <si>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</si>
  <si>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</si>
  <si>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</si>
  <si>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国民健康保険診療施設特別会計（医科勘定）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</si>
  <si>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</si>
  <si>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国民健康保険診療施設特別会計（歯科勘定）</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</si>
  <si>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</si>
  <si>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</si>
  <si>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</si>
  <si>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</si>
  <si>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</si>
  <si>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</si>
  <si>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</si>
  <si>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</si>
  <si>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</si>
  <si>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</si>
  <si>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</si>
  <si>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</si>
  <si>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</si>
  <si>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</si>
  <si>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</si>
  <si>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</si>
  <si>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</si>
  <si>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</si>
  <si>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</si>
  <si>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</si>
  <si>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</si>
  <si>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</si>
  <si>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</si>
  <si>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</si>
  <si>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</si>
  <si>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</si>
  <si>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</si>
  <si>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</si>
  <si>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</si>
  <si>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</si>
  <si>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</si>
  <si>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</si>
  <si>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</si>
  <si>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</si>
  <si>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</si>
  <si>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</si>
  <si>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</si>
  <si>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</si>
  <si>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</si>
  <si>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</si>
  <si>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</si>
  <si>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</si>
  <si>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</si>
  <si>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</si>
  <si>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</si>
  <si>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</si>
  <si>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</si>
  <si>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</si>
  <si>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</si>
  <si>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</si>
  <si>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</si>
  <si>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</si>
  <si>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</si>
  <si>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</si>
  <si>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</si>
  <si>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</si>
  <si>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</si>
  <si>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</si>
  <si>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</si>
  <si>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</si>
  <si>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</si>
  <si>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</si>
  <si>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</si>
  <si>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</si>
  <si>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</si>
  <si>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</si>
  <si>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</si>
  <si>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</si>
  <si>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</si>
  <si>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</si>
  <si>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</si>
  <si>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</si>
  <si>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</si>
  <si>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</si>
  <si>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</si>
  <si>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</si>
  <si>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</si>
  <si>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</si>
  <si>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</si>
  <si>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</si>
  <si>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</si>
  <si>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</si>
  <si>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</si>
  <si>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</si>
  <si>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</si>
  <si>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</si>
  <si>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</si>
  <si>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1.96</t>
  </si>
  <si>
    <t>▲ 3.70</t>
  </si>
  <si>
    <t>▲ 6.34</t>
  </si>
  <si>
    <t>▲ 5.50</t>
  </si>
  <si>
    <t>水道事業会計</t>
  </si>
  <si>
    <t>一般会計</t>
  </si>
  <si>
    <t>下水道事業会計</t>
  </si>
  <si>
    <t>国民健康保険特別会計</t>
  </si>
  <si>
    <t>介護保険特別会計（介護保険事業勘定）</t>
  </si>
  <si>
    <t>国民健康保険診療施設特別会計（医科勘定）</t>
  </si>
  <si>
    <t>国民健康保険診療施設特別会計（歯科勘定）</t>
  </si>
  <si>
    <t>訪問看護ステーション事業特別会計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</si>
  <si>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</si>
  <si>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</si>
  <si>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</si>
  <si>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</si>
  <si>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</si>
  <si>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</si>
  <si>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</si>
  <si>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</si>
  <si>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公共施設維持整備基金</t>
    <rPh sb="0" eb="2">
      <t>コウキョウ</t>
    </rPh>
    <rPh sb="2" eb="4">
      <t>シセツ</t>
    </rPh>
    <rPh sb="4" eb="6">
      <t>イジ</t>
    </rPh>
    <rPh sb="6" eb="8">
      <t>セイビ</t>
    </rPh>
    <rPh sb="8" eb="10">
      <t>キキン</t>
    </rPh>
    <phoneticPr fontId="5"/>
  </si>
  <si>
    <t>すこやか子ども基金</t>
    <rPh sb="4" eb="5">
      <t>コ</t>
    </rPh>
    <rPh sb="7" eb="9">
      <t>キキン</t>
    </rPh>
    <phoneticPr fontId="2"/>
  </si>
  <si>
    <t>福祉対策基金</t>
    <rPh sb="0" eb="2">
      <t>フクシ</t>
    </rPh>
    <rPh sb="2" eb="4">
      <t>タイサク</t>
    </rPh>
    <rPh sb="4" eb="6">
      <t>キキン</t>
    </rPh>
    <phoneticPr fontId="5"/>
  </si>
  <si>
    <t>ふるさと応援寄附基金</t>
    <rPh sb="4" eb="6">
      <t>オウエン</t>
    </rPh>
    <rPh sb="6" eb="8">
      <t>キフ</t>
    </rPh>
    <rPh sb="8" eb="10">
      <t>キキン</t>
    </rPh>
    <phoneticPr fontId="5"/>
  </si>
  <si>
    <t>肉用牛貸付事業基金</t>
    <rPh sb="0" eb="3">
      <t>ニクヨウギュウ</t>
    </rPh>
    <rPh sb="3" eb="5">
      <t>カシツケ</t>
    </rPh>
    <rPh sb="5" eb="7">
      <t>ジギョウ</t>
    </rPh>
    <rPh sb="7" eb="9">
      <t>キキン</t>
    </rPh>
    <phoneticPr fontId="5"/>
  </si>
  <si>
    <t>奥州金ケ崎行政事務組合（一般会計）</t>
  </si>
  <si>
    <t>奥州金ケ崎行政事務組合（水道用水供給事業会計）</t>
  </si>
  <si>
    <t>金ケ崎福祉フロンティア</t>
    <rPh sb="0" eb="3">
      <t>カネガサキ</t>
    </rPh>
    <rPh sb="3" eb="5">
      <t>フクシ</t>
    </rPh>
    <phoneticPr fontId="2"/>
  </si>
  <si>
    <t>オーガニック金ケ崎</t>
    <rPh sb="6" eb="9">
      <t>カネガサキ</t>
    </rPh>
    <phoneticPr fontId="2"/>
  </si>
  <si>
    <t>金ケ崎町生涯スポーツ事業団</t>
    <rPh sb="0" eb="4">
      <t>カネガサキチョウ</t>
    </rPh>
    <rPh sb="4" eb="6">
      <t>ショウガイ</t>
    </rPh>
    <rPh sb="10" eb="13">
      <t>ジギョウダン</t>
    </rPh>
    <phoneticPr fontId="2"/>
  </si>
  <si>
    <t>金ケ崎町産業開発公社</t>
    <rPh sb="0" eb="4">
      <t>カネガサキチョウ</t>
    </rPh>
    <rPh sb="4" eb="6">
      <t>サンギョウ</t>
    </rPh>
    <rPh sb="6" eb="8">
      <t>カイハツ</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</si>
</sst>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115123</c:v>
                </c:pt>
                <c:pt idx="2">
                  <c:v>98899</c:v>
                </c:pt>
                <c:pt idx="3">
                  <c:v>96462</c:v>
                </c:pt>
                <c:pt idx="4">
                  <c:v>83103</c:v>
                </c:pt>
              </c:numCache>
            </c:numRef>
          </c:val>
          <c:smooth val="0"/>
          <c:extLst>
            <c:ext xmlns:c16="http://schemas.microsoft.com/office/drawing/2014/chart" uri="{C3380CC4-5D6E-409C-BE32-E72D297353CC}">
              <c16:uniqueId val="{00000000-39AC-4BB6-AACF-D1874CDD39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57701</c:v>
                </c:pt>
                <c:pt idx="1">
                  <c:v>34703</c:v>
                </c:pt>
                <c:pt idx="2">
                  <c:v>57738</c:v>
                </c:pt>
                <c:pt idx="3">
                  <c:v>53690</c:v>
                </c:pt>
                <c:pt idx="4">
                  <c:v>64185</c:v>
                </c:pt>
              </c:numCache>
            </c:numRef>
          </c:val>
          <c:smooth val="0"/>
          <c:extLst>
            <c:ext xmlns:c16="http://schemas.microsoft.com/office/drawing/2014/chart" uri="{C3380CC4-5D6E-409C-BE32-E72D297353CC}">
              <c16:uniqueId val="{00000001-39AC-4BB6-AACF-D1874CDD39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5.81</c:v>
                </c:pt>
                <c:pt idx="1">
                  <c:v>5.67</c:v>
                </c:pt>
                <c:pt idx="2">
                  <c:v>7.46</c:v>
                </c:pt>
                <c:pt idx="3">
                  <c:v>6.68</c:v>
                </c:pt>
                <c:pt idx="4">
                  <c:v>6.24</c:v>
                </c:pt>
              </c:numCache>
            </c:numRef>
          </c:val>
          <c:extLst>
            <c:ext xmlns:c16="http://schemas.microsoft.com/office/drawing/2014/chart" uri="{C3380CC4-5D6E-409C-BE32-E72D297353CC}">
              <c16:uniqueId val="{00000000-C855-4149-8921-E8F8D0BAD3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44.41</c:v>
                </c:pt>
                <c:pt idx="1">
                  <c:v>46.01</c:v>
                </c:pt>
                <c:pt idx="2">
                  <c:v>42.23</c:v>
                </c:pt>
                <c:pt idx="3">
                  <c:v>41.57</c:v>
                </c:pt>
                <c:pt idx="4">
                  <c:v>40.04</c:v>
                </c:pt>
              </c:numCache>
            </c:numRef>
          </c:val>
          <c:extLst>
            <c:ext xmlns:c16="http://schemas.microsoft.com/office/drawing/2014/chart" uri="{C3380CC4-5D6E-409C-BE32-E72D297353CC}">
              <c16:uniqueId val="{00000001-C855-4149-8921-E8F8D0BAD3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3.85</c:v>
                </c:pt>
                <c:pt idx="1">
                  <c:v>-1.96</c:v>
                </c:pt>
                <c:pt idx="2">
                  <c:v>-3.7</c:v>
                </c:pt>
                <c:pt idx="3">
                  <c:v>-6.34</c:v>
                </c:pt>
                <c:pt idx="4">
                  <c:v>-5.5</c:v>
                </c:pt>
              </c:numCache>
            </c:numRef>
          </c:val>
          <c:smooth val="0"/>
          <c:extLst>
            <c:ext xmlns:c16="http://schemas.microsoft.com/office/drawing/2014/chart" uri="{C3380CC4-5D6E-409C-BE32-E72D297353CC}">
              <c16:uniqueId val="{00000002-C855-4149-8921-E8F8D0BAD3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0.61</c:v>
                </c:pt>
                <c:pt idx="2">
                  <c:v>#N/A</c:v>
                </c:pt>
                <c:pt idx="3">
                  <c:v>1.19</c:v>
                </c:pt>
                <c:pt idx="4">
                  <c:v>#N/A</c:v>
                </c:pt>
                <c:pt idx="5">
                  <c:v>0.01</c:v>
                </c:pt>
                <c:pt idx="6">
                  <c:v>#N/A</c:v>
                </c:pt>
                <c:pt idx="7">
                  <c:v>0.02</c:v>
                </c:pt>
                <c:pt idx="8">
                  <c:v>#N/A</c:v>
                </c:pt>
                <c:pt idx="9">
                  <c:v>0.01</c:v>
                </c:pt>
              </c:numCache>
            </c:numRef>
          </c:val>
          <c:extLst>
            <c:ext xmlns:c16="http://schemas.microsoft.com/office/drawing/2014/chart" uri="{C3380CC4-5D6E-409C-BE32-E72D297353CC}">
              <c16:uniqueId val="{00000000-CB8E-4836-BFA1-F255C1CBBD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8E-4836-BFA1-F255C1CBBD3E}"/>
            </c:ext>
          </c:extLst>
        </c:ser>
        <c:ser>
          <c:idx val="2"/>
          <c:order val="2"/>
          <c:tx>
            <c:strRef>
              <c:f>データシート!$A$29</c:f>
              <c:strCache>
                <c:ptCount val="1"/>
                <c:pt idx="0">
                  <c:v>訪問看護ステーション事業特別会計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2-CB8E-4836-BFA1-F255C1CBBD3E}"/>
            </c:ext>
          </c:extLst>
        </c:ser>
        <c:ser>
          <c:idx val="3"/>
          <c:order val="3"/>
          <c:tx>
            <c:strRef>
              <c:f>データシート!$A$30</c:f>
              <c:strCache>
                <c:ptCount val="1"/>
                <c:pt idx="0">
                  <c:v>国民健康保険診療施設特別会計（歯科勘定）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0.05</c:v>
                </c:pt>
                <c:pt idx="4">
                  <c:v>#N/A</c:v>
                </c:pt>
                <c:pt idx="5">
                  <c:v>7.0000000000000007E-2</c:v>
                </c:pt>
                <c:pt idx="6">
                  <c:v>#N/A</c:v>
                </c:pt>
                <c:pt idx="7">
                  <c:v>0.1</c:v>
                </c:pt>
                <c:pt idx="8">
                  <c:v>#N/A</c:v>
                </c:pt>
                <c:pt idx="9">
                  <c:v>0.05</c:v>
                </c:pt>
              </c:numCache>
            </c:numRef>
          </c:val>
          <c:extLst>
            <c:ext xmlns:c16="http://schemas.microsoft.com/office/drawing/2014/chart" uri="{C3380CC4-5D6E-409C-BE32-E72D297353CC}">
              <c16:uniqueId val="{00000003-CB8E-4836-BFA1-F255C1CBBD3E}"/>
            </c:ext>
          </c:extLst>
        </c:ser>
        <c:ser>
          <c:idx val="4"/>
          <c:order val="4"/>
          <c:tx>
            <c:strRef>
              <c:f>データシート!$A$31</c:f>
              <c:strCache>
                <c:ptCount val="1"/>
                <c:pt idx="0">
                  <c:v>国民健康保険診療施設特別会計（医科勘定）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0.43</c:v>
                </c:pt>
                <c:pt idx="2">
                  <c:v>#N/A</c:v>
                </c:pt>
                <c:pt idx="3">
                  <c:v>0.23</c:v>
                </c:pt>
                <c:pt idx="4">
                  <c:v>#N/A</c:v>
                </c:pt>
                <c:pt idx="5">
                  <c:v>0.16</c:v>
                </c:pt>
                <c:pt idx="6">
                  <c:v>#N/A</c:v>
                </c:pt>
                <c:pt idx="7">
                  <c:v>0.22</c:v>
                </c:pt>
                <c:pt idx="8">
                  <c:v>#N/A</c:v>
                </c:pt>
                <c:pt idx="9">
                  <c:v>0.27</c:v>
                </c:pt>
              </c:numCache>
            </c:numRef>
          </c:val>
          <c:extLst>
            <c:ext xmlns:c16="http://schemas.microsoft.com/office/drawing/2014/chart" uri="{C3380CC4-5D6E-409C-BE32-E72D297353CC}">
              <c16:uniqueId val="{00000004-CB8E-4836-BFA1-F255C1CBBD3E}"/>
            </c:ext>
          </c:extLst>
        </c:ser>
        <c:ser>
          <c:idx val="5"/>
          <c:order val="5"/>
          <c:tx>
            <c:strRef>
              <c:f>データシート!$A$32</c:f>
              <c:strCache>
                <c:ptCount val="1"/>
                <c:pt idx="0">
                  <c:v>介護保険特別会計（介護保険事業勘定）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0.51</c:v>
                </c:pt>
                <c:pt idx="2">
                  <c:v>#N/A</c:v>
                </c:pt>
                <c:pt idx="3">
                  <c:v>0.59</c:v>
                </c:pt>
                <c:pt idx="4">
                  <c:v>#N/A</c:v>
                </c:pt>
                <c:pt idx="5">
                  <c:v>0.63</c:v>
                </c:pt>
                <c:pt idx="6">
                  <c:v>#N/A</c:v>
                </c:pt>
                <c:pt idx="7">
                  <c:v>0.51</c:v>
                </c:pt>
                <c:pt idx="8">
                  <c:v>#N/A</c:v>
                </c:pt>
                <c:pt idx="9">
                  <c:v>0.4</c:v>
                </c:pt>
              </c:numCache>
            </c:numRef>
          </c:val>
          <c:extLst>
            <c:ext xmlns:c16="http://schemas.microsoft.com/office/drawing/2014/chart" uri="{C3380CC4-5D6E-409C-BE32-E72D297353CC}">
              <c16:uniqueId val="{00000005-CB8E-4836-BFA1-F255C1CBBD3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2.59</c:v>
                </c:pt>
                <c:pt idx="2">
                  <c:v>#N/A</c:v>
                </c:pt>
                <c:pt idx="3">
                  <c:v>3.73</c:v>
                </c:pt>
                <c:pt idx="4">
                  <c:v>#N/A</c:v>
                </c:pt>
                <c:pt idx="5">
                  <c:v>2.15</c:v>
                </c:pt>
                <c:pt idx="6">
                  <c:v>#N/A</c:v>
                </c:pt>
                <c:pt idx="7">
                  <c:v>0.8</c:v>
                </c:pt>
                <c:pt idx="8">
                  <c:v>#N/A</c:v>
                </c:pt>
                <c:pt idx="9">
                  <c:v>0.56999999999999995</c:v>
                </c:pt>
              </c:numCache>
            </c:numRef>
          </c:val>
          <c:extLst>
            <c:ext xmlns:c16="http://schemas.microsoft.com/office/drawing/2014/chart" uri="{C3380CC4-5D6E-409C-BE32-E72D297353CC}">
              <c16:uniqueId val="{00000006-CB8E-4836-BFA1-F255C1CBBD3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1.23</c:v>
                </c:pt>
                <c:pt idx="6">
                  <c:v>#N/A</c:v>
                </c:pt>
                <c:pt idx="7">
                  <c:v>1.47</c:v>
                </c:pt>
                <c:pt idx="8">
                  <c:v>#N/A</c:v>
                </c:pt>
                <c:pt idx="9">
                  <c:v>1.45</c:v>
                </c:pt>
              </c:numCache>
            </c:numRef>
          </c:val>
          <c:extLst>
            <c:ext xmlns:c16="http://schemas.microsoft.com/office/drawing/2014/chart" uri="{C3380CC4-5D6E-409C-BE32-E72D297353CC}">
              <c16:uniqueId val="{00000007-CB8E-4836-BFA1-F255C1CBBD3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5.81</c:v>
                </c:pt>
                <c:pt idx="2">
                  <c:v>#N/A</c:v>
                </c:pt>
                <c:pt idx="3">
                  <c:v>5.66</c:v>
                </c:pt>
                <c:pt idx="4">
                  <c:v>#N/A</c:v>
                </c:pt>
                <c:pt idx="5">
                  <c:v>7.45</c:v>
                </c:pt>
                <c:pt idx="6">
                  <c:v>#N/A</c:v>
                </c:pt>
                <c:pt idx="7">
                  <c:v>6.67</c:v>
                </c:pt>
                <c:pt idx="8">
                  <c:v>#N/A</c:v>
                </c:pt>
                <c:pt idx="9">
                  <c:v>6.23</c:v>
                </c:pt>
              </c:numCache>
            </c:numRef>
          </c:val>
          <c:extLst>
            <c:ext xmlns:c16="http://schemas.microsoft.com/office/drawing/2014/chart" uri="{C3380CC4-5D6E-409C-BE32-E72D297353CC}">
              <c16:uniqueId val="{00000008-CB8E-4836-BFA1-F255C1CBBD3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4.3600000000000003</c:v>
                </c:pt>
                <c:pt idx="2">
                  <c:v>#N/A</c:v>
                </c:pt>
                <c:pt idx="3">
                  <c:v>5.19</c:v>
                </c:pt>
                <c:pt idx="4">
                  <c:v>#N/A</c:v>
                </c:pt>
                <c:pt idx="5">
                  <c:v>6.28</c:v>
                </c:pt>
                <c:pt idx="6">
                  <c:v>#N/A</c:v>
                </c:pt>
                <c:pt idx="7">
                  <c:v>7.64</c:v>
                </c:pt>
                <c:pt idx="8">
                  <c:v>#N/A</c:v>
                </c:pt>
                <c:pt idx="9">
                  <c:v>9.92</c:v>
                </c:pt>
              </c:numCache>
            </c:numRef>
          </c:val>
          <c:extLst>
            <c:ext xmlns:c16="http://schemas.microsoft.com/office/drawing/2014/chart" uri="{C3380CC4-5D6E-409C-BE32-E72D297353CC}">
              <c16:uniqueId val="{00000009-CB8E-4836-BFA1-F255C1CBBD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816</c:v>
                </c:pt>
                <c:pt idx="5">
                  <c:v>802</c:v>
                </c:pt>
                <c:pt idx="8">
                  <c:v>826</c:v>
                </c:pt>
                <c:pt idx="11">
                  <c:v>772</c:v>
                </c:pt>
                <c:pt idx="14">
                  <c:v>738</c:v>
                </c:pt>
              </c:numCache>
            </c:numRef>
          </c:val>
          <c:extLst>
            <c:ext xmlns:c16="http://schemas.microsoft.com/office/drawing/2014/chart" uri="{C3380CC4-5D6E-409C-BE32-E72D297353CC}">
              <c16:uniqueId val="{00000000-23AE-4E8E-8F23-C02BDAFB44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AE-4E8E-8F23-C02BDAFB44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30</c:v>
                </c:pt>
                <c:pt idx="3">
                  <c:v>26</c:v>
                </c:pt>
                <c:pt idx="6">
                  <c:v>25</c:v>
                </c:pt>
                <c:pt idx="9">
                  <c:v>27</c:v>
                </c:pt>
                <c:pt idx="12">
                  <c:v>28</c:v>
                </c:pt>
              </c:numCache>
            </c:numRef>
          </c:val>
          <c:extLst>
            <c:ext xmlns:c16="http://schemas.microsoft.com/office/drawing/2014/chart" uri="{C3380CC4-5D6E-409C-BE32-E72D297353CC}">
              <c16:uniqueId val="{00000002-23AE-4E8E-8F23-C02BDAFB44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15</c:v>
                </c:pt>
                <c:pt idx="6">
                  <c:v>15</c:v>
                </c:pt>
                <c:pt idx="9">
                  <c:v>15</c:v>
                </c:pt>
                <c:pt idx="12">
                  <c:v>15</c:v>
                </c:pt>
              </c:numCache>
            </c:numRef>
          </c:val>
          <c:extLst>
            <c:ext xmlns:c16="http://schemas.microsoft.com/office/drawing/2014/chart" uri="{C3380CC4-5D6E-409C-BE32-E72D297353CC}">
              <c16:uniqueId val="{00000003-23AE-4E8E-8F23-C02BDAFB44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308</c:v>
                </c:pt>
                <c:pt idx="3">
                  <c:v>322</c:v>
                </c:pt>
                <c:pt idx="6">
                  <c:v>363</c:v>
                </c:pt>
                <c:pt idx="9">
                  <c:v>373</c:v>
                </c:pt>
                <c:pt idx="12">
                  <c:v>404</c:v>
                </c:pt>
              </c:numCache>
            </c:numRef>
          </c:val>
          <c:extLst>
            <c:ext xmlns:c16="http://schemas.microsoft.com/office/drawing/2014/chart" uri="{C3380CC4-5D6E-409C-BE32-E72D297353CC}">
              <c16:uniqueId val="{00000004-23AE-4E8E-8F23-C02BDAFB44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AE-4E8E-8F23-C02BDAFB44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AE-4E8E-8F23-C02BDAFB44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1183</c:v>
                </c:pt>
                <c:pt idx="3">
                  <c:v>1103</c:v>
                </c:pt>
                <c:pt idx="6">
                  <c:v>1091</c:v>
                </c:pt>
                <c:pt idx="9">
                  <c:v>986</c:v>
                </c:pt>
                <c:pt idx="12">
                  <c:v>919</c:v>
                </c:pt>
              </c:numCache>
            </c:numRef>
          </c:val>
          <c:extLst>
            <c:ext xmlns:c16="http://schemas.microsoft.com/office/drawing/2014/chart" uri="{C3380CC4-5D6E-409C-BE32-E72D297353CC}">
              <c16:uniqueId val="{00000007-23AE-4E8E-8F23-C02BDAFB44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710</c:v>
                </c:pt>
                <c:pt idx="2">
                  <c:v>#N/A</c:v>
                </c:pt>
                <c:pt idx="3">
                  <c:v>#N/A</c:v>
                </c:pt>
                <c:pt idx="4">
                  <c:v>664</c:v>
                </c:pt>
                <c:pt idx="5">
                  <c:v>#N/A</c:v>
                </c:pt>
                <c:pt idx="6">
                  <c:v>#N/A</c:v>
                </c:pt>
                <c:pt idx="7">
                  <c:v>668</c:v>
                </c:pt>
                <c:pt idx="8">
                  <c:v>#N/A</c:v>
                </c:pt>
                <c:pt idx="9">
                  <c:v>#N/A</c:v>
                </c:pt>
                <c:pt idx="10">
                  <c:v>629</c:v>
                </c:pt>
                <c:pt idx="11">
                  <c:v>#N/A</c:v>
                </c:pt>
                <c:pt idx="12">
                  <c:v>#N/A</c:v>
                </c:pt>
                <c:pt idx="13">
                  <c:v>628</c:v>
                </c:pt>
                <c:pt idx="14">
                  <c:v>#N/A</c:v>
                </c:pt>
              </c:numCache>
            </c:numRef>
          </c:val>
          <c:smooth val="0"/>
          <c:extLst>
            <c:ext xmlns:c16="http://schemas.microsoft.com/office/drawing/2014/chart" uri="{C3380CC4-5D6E-409C-BE32-E72D297353CC}">
              <c16:uniqueId val="{00000008-23AE-4E8E-8F23-C02BDAFB44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9771</c:v>
                </c:pt>
                <c:pt idx="5">
                  <c:v>9501</c:v>
                </c:pt>
                <c:pt idx="8">
                  <c:v>9173</c:v>
                </c:pt>
                <c:pt idx="11">
                  <c:v>8900</c:v>
                </c:pt>
                <c:pt idx="14">
                  <c:v>8738</c:v>
                </c:pt>
              </c:numCache>
            </c:numRef>
          </c:val>
          <c:extLst>
            <c:ext xmlns:c16="http://schemas.microsoft.com/office/drawing/2014/chart" uri="{C3380CC4-5D6E-409C-BE32-E72D297353CC}">
              <c16:uniqueId val="{00000000-D967-490D-BE5E-4C863C13DB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967-490D-BE5E-4C863C13DB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3461</c:v>
                </c:pt>
                <c:pt idx="5">
                  <c:v>3767</c:v>
                </c:pt>
                <c:pt idx="8">
                  <c:v>3744</c:v>
                </c:pt>
                <c:pt idx="11">
                  <c:v>3741</c:v>
                </c:pt>
                <c:pt idx="14">
                  <c:v>3740</c:v>
                </c:pt>
              </c:numCache>
            </c:numRef>
          </c:val>
          <c:extLst>
            <c:ext xmlns:c16="http://schemas.microsoft.com/office/drawing/2014/chart" uri="{C3380CC4-5D6E-409C-BE32-E72D297353CC}">
              <c16:uniqueId val="{00000002-D967-490D-BE5E-4C863C13DB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67-490D-BE5E-4C863C13DB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67-490D-BE5E-4C863C13DB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67-490D-BE5E-4C863C13DB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1516</c:v>
                </c:pt>
                <c:pt idx="3">
                  <c:v>1555</c:v>
                </c:pt>
                <c:pt idx="6">
                  <c:v>1507</c:v>
                </c:pt>
                <c:pt idx="9">
                  <c:v>1435</c:v>
                </c:pt>
                <c:pt idx="12">
                  <c:v>1376</c:v>
                </c:pt>
              </c:numCache>
            </c:numRef>
          </c:val>
          <c:extLst>
            <c:ext xmlns:c16="http://schemas.microsoft.com/office/drawing/2014/chart" uri="{C3380CC4-5D6E-409C-BE32-E72D297353CC}">
              <c16:uniqueId val="{00000006-D967-490D-BE5E-4C863C13DB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272</c:v>
                </c:pt>
                <c:pt idx="3">
                  <c:v>253</c:v>
                </c:pt>
                <c:pt idx="6">
                  <c:v>228</c:v>
                </c:pt>
                <c:pt idx="9">
                  <c:v>205</c:v>
                </c:pt>
                <c:pt idx="12">
                  <c:v>218</c:v>
                </c:pt>
              </c:numCache>
            </c:numRef>
          </c:val>
          <c:extLst>
            <c:ext xmlns:c16="http://schemas.microsoft.com/office/drawing/2014/chart" uri="{C3380CC4-5D6E-409C-BE32-E72D297353CC}">
              <c16:uniqueId val="{00000007-D967-490D-BE5E-4C863C13DB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4548</c:v>
                </c:pt>
                <c:pt idx="3">
                  <c:v>4598</c:v>
                </c:pt>
                <c:pt idx="6">
                  <c:v>4517</c:v>
                </c:pt>
                <c:pt idx="9">
                  <c:v>4419</c:v>
                </c:pt>
                <c:pt idx="12">
                  <c:v>4212</c:v>
                </c:pt>
              </c:numCache>
            </c:numRef>
          </c:val>
          <c:extLst>
            <c:ext xmlns:c16="http://schemas.microsoft.com/office/drawing/2014/chart" uri="{C3380CC4-5D6E-409C-BE32-E72D297353CC}">
              <c16:uniqueId val="{00000008-D967-490D-BE5E-4C863C13DB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40</c:v>
                </c:pt>
                <c:pt idx="3">
                  <c:v>39</c:v>
                </c:pt>
                <c:pt idx="6">
                  <c:v>35</c:v>
                </c:pt>
                <c:pt idx="9">
                  <c:v>31</c:v>
                </c:pt>
                <c:pt idx="12">
                  <c:v>27</c:v>
                </c:pt>
              </c:numCache>
            </c:numRef>
          </c:val>
          <c:extLst>
            <c:ext xmlns:c16="http://schemas.microsoft.com/office/drawing/2014/chart" uri="{C3380CC4-5D6E-409C-BE32-E72D297353CC}">
              <c16:uniqueId val="{00000009-D967-490D-BE5E-4C863C13DB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8732</c:v>
                </c:pt>
                <c:pt idx="3">
                  <c:v>8179</c:v>
                </c:pt>
                <c:pt idx="6">
                  <c:v>7655</c:v>
                </c:pt>
                <c:pt idx="9">
                  <c:v>7407</c:v>
                </c:pt>
                <c:pt idx="12">
                  <c:v>7066</c:v>
                </c:pt>
              </c:numCache>
            </c:numRef>
          </c:val>
          <c:extLst>
            <c:ext xmlns:c16="http://schemas.microsoft.com/office/drawing/2014/chart" uri="{C3380CC4-5D6E-409C-BE32-E72D297353CC}">
              <c16:uniqueId val="{0000000A-D967-490D-BE5E-4C863C13DB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1876</c:v>
                </c:pt>
                <c:pt idx="2">
                  <c:v>#N/A</c:v>
                </c:pt>
                <c:pt idx="3">
                  <c:v>#N/A</c:v>
                </c:pt>
                <c:pt idx="4">
                  <c:v>1356</c:v>
                </c:pt>
                <c:pt idx="5">
                  <c:v>#N/A</c:v>
                </c:pt>
                <c:pt idx="6">
                  <c:v>#N/A</c:v>
                </c:pt>
                <c:pt idx="7">
                  <c:v>1025</c:v>
                </c:pt>
                <c:pt idx="8">
                  <c:v>#N/A</c:v>
                </c:pt>
                <c:pt idx="9">
                  <c:v>#N/A</c:v>
                </c:pt>
                <c:pt idx="10">
                  <c:v>857</c:v>
                </c:pt>
                <c:pt idx="11">
                  <c:v>#N/A</c:v>
                </c:pt>
                <c:pt idx="12">
                  <c:v>#N/A</c:v>
                </c:pt>
                <c:pt idx="13">
                  <c:v>420</c:v>
                </c:pt>
                <c:pt idx="14">
                  <c:v>#N/A</c:v>
                </c:pt>
              </c:numCache>
            </c:numRef>
          </c:val>
          <c:smooth val="0"/>
          <c:extLst>
            <c:ext xmlns:c16="http://schemas.microsoft.com/office/drawing/2014/chart" uri="{C3380CC4-5D6E-409C-BE32-E72D297353CC}">
              <c16:uniqueId val="{0000000B-D967-490D-BE5E-4C863C13DB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2235</c:v>
                </c:pt>
                <c:pt idx="1">
                  <c:v>2155</c:v>
                </c:pt>
                <c:pt idx="2">
                  <c:v>2073</c:v>
                </c:pt>
              </c:numCache>
            </c:numRef>
          </c:val>
          <c:extLst>
            <c:ext xmlns:c16="http://schemas.microsoft.com/office/drawing/2014/chart" uri="{C3380CC4-5D6E-409C-BE32-E72D297353CC}">
              <c16:uniqueId val="{00000000-A5EF-4C4E-AAFA-38AACC75F1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315</c:v>
                </c:pt>
                <c:pt idx="1">
                  <c:v>361</c:v>
                </c:pt>
                <c:pt idx="2">
                  <c:v>355</c:v>
                </c:pt>
              </c:numCache>
            </c:numRef>
          </c:val>
          <c:extLst>
            <c:ext xmlns:c16="http://schemas.microsoft.com/office/drawing/2014/chart" uri="{C3380CC4-5D6E-409C-BE32-E72D297353CC}">
              <c16:uniqueId val="{00000001-A5EF-4C4E-AAFA-38AACC75F1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713</c:v>
                </c:pt>
                <c:pt idx="1">
                  <c:v>679</c:v>
                </c:pt>
                <c:pt idx="2">
                  <c:v>774</c:v>
                </c:pt>
              </c:numCache>
            </c:numRef>
          </c:val>
          <c:extLst>
            <c:ext xmlns:c16="http://schemas.microsoft.com/office/drawing/2014/chart" uri="{C3380CC4-5D6E-409C-BE32-E72D297353CC}">
              <c16:uniqueId val="{00000002-A5EF-4C4E-AAFA-38AACC75F1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元利償還金は年々減少しているが、起債抑制により算入公債費等も同様に減少しているため、分子全体としては、同水準の額で推移している。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また、公営企業債の元利償還金に対する繰入金については、増加傾向にあり前年度比</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百万円増となっている。公営企業債については、診療所の医療機器更新や下水道施設整備により、今後も継続した起債発行が見込まれていることから、計画的な借入により健全な行財政運営に努める。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分子構造の大部分を占めている一般会計等に係る地方債残高及び公営企業債等繰入見込額については、年々減少傾向にある。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今後も引き続き地方債元金償還額を下回る起債発行額となるよう抑制しながら地方債残高の圧縮に努める。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岩手県金ケ崎町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千円の取り崩し等による減額があったものの、すこやか子ども基金の新設により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千円の積立があったことにより、基金全体としては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税収変動等不測の事態に備えて財政調整基金の残高確保に努める一方、基金の使途の明確化を図るために新たな特定目的基金の設置、また、個々の特定基金への積立を予定している。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・公共施設維持整備基金：建築物等公共施設の適正な維持整備。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・すこやか子ども基金：子育て支援事業推進。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・福祉対策基金：総合的な福祉対策の実施。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・肉用牛貸付事業基金：畜産経営者に対して肉用繁殖牛及び肥育素牛（以下「肉用牛」という。）の貸付を行うことにより、肉用牛の安定生産、</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転作により生ずる粗飼料の有効利用、黒毛和種の地域内一貫生産の推進による畜産振興を図る。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・ふるさと応援寄付基金：寄附金の適正な管理運用と、これを財源としたまちづくり事業の実施による個性豊かな活力あるふるさとづくりの推進。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子育て支援事業推進を目的にすこやか子ども基金を新設したことによる増額。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公共施設維持整備基金については、施設の老朽化に伴う維持・修繕に備えて、基金残高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億円の確保を目途に計画的に積み立てを行う。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632,927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千円の積立を行ったものの、当初予算の財源不足による取り崩しが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693,867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千円あるなど年間での取り崩し額が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714,377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今後も財源不足に伴う取り崩しが続くことが見込まれるが、計画的に積み立てを行うことにより、税収変動等不測の事態に備えて標準財政規模の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％以上の残高を確保するように努める。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年度の診療所建設費用に係る起債の償還が始まったことによる、減債基金の取り崩しがあったことがら減額となったもの。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診療所建設に伴う元金償還が始まったため、今後の償還に向け、計画的に積立を行う。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15,622
15,456
179.76
9,602,540
9,243,157
322,957
5,178,788
7,066,300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岩手中部工業団地を中心とする大型事業所の集中等により類似団体平均を上回る税収がある。そのため、類似団体内において、平均を上回る水準を維持している。一方、景気の動向により税収が大きく左右される傾向があることから、農業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次産業化や観光振興など新たな税収源の確保に努めている。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41728</xdr:rowOff>
    </xdr:to>
    <xdr:cxnSp macro="">
      <xdr:nvCxnSpPr>
        <xdr:cNvPr id="71" name="直線コネクタ 70"/>
        <xdr:cNvCxnSpPr/>
      </xdr:nvCxnSpPr>
      <xdr:spPr>
        <a:xfrm flipV="1">
          <a:off x="4114800" y="701947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84562</xdr:rowOff>
    </xdr:from>
    <xdr:ext cx="762000" cy="259045"/>
    <xdr:sp macro="" textlink="">
      <xdr:nvSpPr>
        <xdr:cNvPr id="72" name="財政力平均値テキスト"/>
        <xdr:cNvSpPr txBox="1"/>
      </xdr:nvSpPr>
      <xdr:spPr>
        <a:xfrm>
          <a:off x="5041900" y="728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127907</xdr:rowOff>
    </xdr:to>
    <xdr:cxnSp macro="">
      <xdr:nvCxnSpPr>
        <xdr:cNvPr id="74" name="直線コネクタ 73"/>
        <xdr:cNvCxnSpPr/>
      </xdr:nvCxnSpPr>
      <xdr:spPr>
        <a:xfrm flipV="1">
          <a:off x="3225800" y="70711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42</xdr:row>
      <xdr:rowOff>42635</xdr:rowOff>
    </xdr:to>
    <xdr:cxnSp macro="">
      <xdr:nvCxnSpPr>
        <xdr:cNvPr id="77" name="直線コネクタ 76"/>
        <xdr:cNvCxnSpPr/>
      </xdr:nvCxnSpPr>
      <xdr:spPr>
        <a:xfrm flipV="1">
          <a:off x="2336800" y="71573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42635</xdr:rowOff>
    </xdr:to>
    <xdr:cxnSp macro="">
      <xdr:nvCxnSpPr>
        <xdr:cNvPr id="80" name="直線コネクタ 79"/>
        <xdr:cNvCxnSpPr/>
      </xdr:nvCxnSpPr>
      <xdr:spPr>
        <a:xfrm>
          <a:off x="1447800" y="72090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2" name="テキスト ボックス 81"/>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3" name="フローチャート: 判断 82"/>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4" name="テキスト ボックス 83"/>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103612</xdr:rowOff>
    </xdr:from>
    <xdr:ext cx="762000" cy="259045"/>
    <xdr:sp macro="" textlink="">
      <xdr:nvSpPr>
        <xdr:cNvPr id="97" name="テキスト ボックス 96"/>
        <xdr:cNvSpPr txBox="1"/>
      </xdr:nvSpPr>
      <xdr:spPr>
        <a:xfrm>
          <a:off x="1955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99" name="テキスト ボックス 98"/>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岩手中部工業団地を中心とする大型事業所の集中等により類似団体平均を上回る税収がある。また、行財政改革による人件費、補助費等の削減により平均以下となった。今後も行財政改革の取り組みを通じて補助費の削減等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121666</xdr:rowOff>
    </xdr:from>
    <xdr:to>
      <xdr:col>23</xdr:col>
      <xdr:colOff>133350</xdr:colOff>
      <xdr:row>63</xdr:row>
      <xdr:rowOff>3302</xdr:rowOff>
    </xdr:to>
    <xdr:cxnSp macro="">
      <xdr:nvCxnSpPr>
        <xdr:cNvPr id="132" name="直線コネクタ 131"/>
        <xdr:cNvCxnSpPr/>
      </xdr:nvCxnSpPr>
      <xdr:spPr>
        <a:xfrm flipV="1">
          <a:off x="4114800" y="1075156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50055</xdr:rowOff>
    </xdr:from>
    <xdr:ext cx="762000" cy="259045"/>
    <xdr:sp macro="" textlink="">
      <xdr:nvSpPr>
        <xdr:cNvPr id="133" name="財政構造の弾力性平均値テキスト"/>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63</xdr:row>
      <xdr:rowOff>119126</xdr:rowOff>
    </xdr:to>
    <xdr:cxnSp macro="">
      <xdr:nvCxnSpPr>
        <xdr:cNvPr id="135" name="直線コネクタ 134"/>
        <xdr:cNvCxnSpPr/>
      </xdr:nvCxnSpPr>
      <xdr:spPr>
        <a:xfrm flipV="1">
          <a:off x="3225800" y="108046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37" name="テキスト ボックス 136"/>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18034</xdr:rowOff>
    </xdr:from>
    <xdr:to>
      <xdr:col>15</xdr:col>
      <xdr:colOff>82550</xdr:colOff>
      <xdr:row>63</xdr:row>
      <xdr:rowOff>119126</xdr:rowOff>
    </xdr:to>
    <xdr:cxnSp macro="">
      <xdr:nvCxnSpPr>
        <xdr:cNvPr id="138" name="直線コネクタ 137"/>
        <xdr:cNvCxnSpPr/>
      </xdr:nvCxnSpPr>
      <xdr:spPr>
        <a:xfrm>
          <a:off x="2336800" y="10476484"/>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40" name="テキスト ボックス 139"/>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112268</xdr:rowOff>
    </xdr:from>
    <xdr:to>
      <xdr:col>11</xdr:col>
      <xdr:colOff>31750</xdr:colOff>
      <xdr:row>61</xdr:row>
      <xdr:rowOff>18034</xdr:rowOff>
    </xdr:to>
    <xdr:cxnSp macro="">
      <xdr:nvCxnSpPr>
        <xdr:cNvPr id="141" name="直線コネクタ 140"/>
        <xdr:cNvCxnSpPr/>
      </xdr:nvCxnSpPr>
      <xdr:spPr>
        <a:xfrm>
          <a:off x="1447800" y="103992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44" name="フローチャート: 判断 143"/>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48531</xdr:rowOff>
    </xdr:from>
    <xdr:ext cx="762000" cy="259045"/>
    <xdr:sp macro="" textlink="">
      <xdr:nvSpPr>
        <xdr:cNvPr id="145" name="テキスト ボックス 144"/>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51" name="楕円 150"/>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87393</xdr:rowOff>
    </xdr:from>
    <xdr:ext cx="762000" cy="259045"/>
    <xdr:sp macro="" textlink="">
      <xdr:nvSpPr>
        <xdr:cNvPr id="152" name="財政構造の弾力性該当値テキスト"/>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3" name="楕円 152"/>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4" name="テキスト ボックス 153"/>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5" name="楕円 154"/>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6" name="テキスト ボックス 155"/>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138684</xdr:rowOff>
    </xdr:from>
    <xdr:to>
      <xdr:col>11</xdr:col>
      <xdr:colOff>82550</xdr:colOff>
      <xdr:row>61</xdr:row>
      <xdr:rowOff>68834</xdr:rowOff>
    </xdr:to>
    <xdr:sp macro="" textlink="">
      <xdr:nvSpPr>
        <xdr:cNvPr id="157" name="楕円 156"/>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79011</xdr:rowOff>
    </xdr:from>
    <xdr:ext cx="762000" cy="259045"/>
    <xdr:sp macro="" textlink="">
      <xdr:nvSpPr>
        <xdr:cNvPr id="158" name="テキスト ボックス 157"/>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61468</xdr:rowOff>
    </xdr:from>
    <xdr:to>
      <xdr:col>7</xdr:col>
      <xdr:colOff>31750</xdr:colOff>
      <xdr:row>60</xdr:row>
      <xdr:rowOff>163068</xdr:rowOff>
    </xdr:to>
    <xdr:sp macro="" textlink="">
      <xdr:nvSpPr>
        <xdr:cNvPr id="159" name="楕円 158"/>
        <xdr:cNvSpPr/>
      </xdr:nvSpPr>
      <xdr:spPr>
        <a:xfrm>
          <a:off x="1397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1795</xdr:rowOff>
    </xdr:from>
    <xdr:ext cx="762000" cy="259045"/>
    <xdr:sp macro="" textlink="">
      <xdr:nvSpPr>
        <xdr:cNvPr id="160" name="テキスト ボックス 159"/>
        <xdr:cNvSpPr txBox="1"/>
      </xdr:nvSpPr>
      <xdr:spPr>
        <a:xfrm>
          <a:off x="1066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物件費はシステム更新や各種計画策定に係る委託料の増額、人件費は選挙が年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回行われたことにより大幅な増となった。人件費においては、令和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年度以降は会計年度任用職員の導入等から増加が見込まれるため、今後さらに行財政改革の取り組み等を通じて業務の効率化を図ることで物件費の抑制に努める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93270</xdr:rowOff>
    </xdr:from>
    <xdr:to>
      <xdr:col>23</xdr:col>
      <xdr:colOff>133350</xdr:colOff>
      <xdr:row>83</xdr:row>
      <xdr:rowOff>171129</xdr:rowOff>
    </xdr:to>
    <xdr:cxnSp macro="">
      <xdr:nvCxnSpPr>
        <xdr:cNvPr id="195" name="直線コネクタ 194"/>
        <xdr:cNvCxnSpPr/>
      </xdr:nvCxnSpPr>
      <xdr:spPr>
        <a:xfrm>
          <a:off x="4114800" y="14323620"/>
          <a:ext cx="838200" cy="7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102311</xdr:rowOff>
    </xdr:from>
    <xdr:ext cx="762000" cy="259045"/>
    <xdr:sp macro="" textlink="">
      <xdr:nvSpPr>
        <xdr:cNvPr id="196" name="人件費・物件費等の状況平均値テキスト"/>
        <xdr:cNvSpPr txBox="1"/>
      </xdr:nvSpPr>
      <xdr:spPr>
        <a:xfrm>
          <a:off x="5041900" y="14161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93270</xdr:rowOff>
    </xdr:from>
    <xdr:to>
      <xdr:col>19</xdr:col>
      <xdr:colOff>133350</xdr:colOff>
      <xdr:row>83</xdr:row>
      <xdr:rowOff>169610</xdr:rowOff>
    </xdr:to>
    <xdr:cxnSp macro="">
      <xdr:nvCxnSpPr>
        <xdr:cNvPr id="198" name="直線コネクタ 197"/>
        <xdr:cNvCxnSpPr/>
      </xdr:nvCxnSpPr>
      <xdr:spPr>
        <a:xfrm flipV="1">
          <a:off x="3225800" y="14323620"/>
          <a:ext cx="889000" cy="7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145504</xdr:rowOff>
    </xdr:from>
    <xdr:ext cx="736600" cy="259045"/>
    <xdr:sp macro="" textlink="">
      <xdr:nvSpPr>
        <xdr:cNvPr id="200" name="テキスト ボックス 199"/>
        <xdr:cNvSpPr txBox="1"/>
      </xdr:nvSpPr>
      <xdr:spPr>
        <a:xfrm>
          <a:off x="3733800" y="1403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64112</xdr:rowOff>
    </xdr:from>
    <xdr:to>
      <xdr:col>15</xdr:col>
      <xdr:colOff>82550</xdr:colOff>
      <xdr:row>83</xdr:row>
      <xdr:rowOff>169610</xdr:rowOff>
    </xdr:to>
    <xdr:cxnSp macro="">
      <xdr:nvCxnSpPr>
        <xdr:cNvPr id="201" name="直線コネクタ 200"/>
        <xdr:cNvCxnSpPr/>
      </xdr:nvCxnSpPr>
      <xdr:spPr>
        <a:xfrm>
          <a:off x="2336800" y="14294462"/>
          <a:ext cx="889000" cy="10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135216</xdr:rowOff>
    </xdr:from>
    <xdr:ext cx="762000" cy="259045"/>
    <xdr:sp macro="" textlink="">
      <xdr:nvSpPr>
        <xdr:cNvPr id="203" name="テキスト ボックス 202"/>
        <xdr:cNvSpPr txBox="1"/>
      </xdr:nvSpPr>
      <xdr:spPr>
        <a:xfrm>
          <a:off x="2844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64112</xdr:rowOff>
    </xdr:from>
    <xdr:to>
      <xdr:col>11</xdr:col>
      <xdr:colOff>31750</xdr:colOff>
      <xdr:row>83</xdr:row>
      <xdr:rowOff>94918</xdr:rowOff>
    </xdr:to>
    <xdr:cxnSp macro="">
      <xdr:nvCxnSpPr>
        <xdr:cNvPr id="204" name="直線コネクタ 203"/>
        <xdr:cNvCxnSpPr/>
      </xdr:nvCxnSpPr>
      <xdr:spPr>
        <a:xfrm flipV="1">
          <a:off x="1447800" y="14294462"/>
          <a:ext cx="889000" cy="3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124623</xdr:rowOff>
    </xdr:from>
    <xdr:ext cx="762000" cy="259045"/>
    <xdr:sp macro="" textlink="">
      <xdr:nvSpPr>
        <xdr:cNvPr id="206" name="テキスト ボックス 205"/>
        <xdr:cNvSpPr txBox="1"/>
      </xdr:nvSpPr>
      <xdr:spPr>
        <a:xfrm>
          <a:off x="1955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11038</xdr:rowOff>
    </xdr:from>
    <xdr:to>
      <xdr:col>7</xdr:col>
      <xdr:colOff>31750</xdr:colOff>
      <xdr:row>84</xdr:row>
      <xdr:rowOff>112638</xdr:rowOff>
    </xdr:to>
    <xdr:sp macro="" textlink="">
      <xdr:nvSpPr>
        <xdr:cNvPr id="207" name="フローチャート: 判断 206"/>
        <xdr:cNvSpPr/>
      </xdr:nvSpPr>
      <xdr:spPr>
        <a:xfrm>
          <a:off x="1397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97415</xdr:rowOff>
    </xdr:from>
    <xdr:ext cx="762000" cy="259045"/>
    <xdr:sp macro="" textlink="">
      <xdr:nvSpPr>
        <xdr:cNvPr id="208" name="テキスト ボックス 207"/>
        <xdr:cNvSpPr txBox="1"/>
      </xdr:nvSpPr>
      <xdr:spPr>
        <a:xfrm>
          <a:off x="1066800" y="1449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120329</xdr:rowOff>
    </xdr:from>
    <xdr:to>
      <xdr:col>23</xdr:col>
      <xdr:colOff>184150</xdr:colOff>
      <xdr:row>84</xdr:row>
      <xdr:rowOff>50479</xdr:rowOff>
    </xdr:to>
    <xdr:sp macro="" textlink="">
      <xdr:nvSpPr>
        <xdr:cNvPr id="214" name="楕円 213"/>
        <xdr:cNvSpPr/>
      </xdr:nvSpPr>
      <xdr:spPr>
        <a:xfrm>
          <a:off x="4902200" y="143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92406</xdr:rowOff>
    </xdr:from>
    <xdr:ext cx="762000" cy="259045"/>
    <xdr:sp macro="" textlink="">
      <xdr:nvSpPr>
        <xdr:cNvPr id="215" name="人件費・物件費等の状況該当値テキスト"/>
        <xdr:cNvSpPr txBox="1"/>
      </xdr:nvSpPr>
      <xdr:spPr>
        <a:xfrm>
          <a:off x="5041900" y="1432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42470</xdr:rowOff>
    </xdr:from>
    <xdr:to>
      <xdr:col>19</xdr:col>
      <xdr:colOff>184150</xdr:colOff>
      <xdr:row>83</xdr:row>
      <xdr:rowOff>144070</xdr:rowOff>
    </xdr:to>
    <xdr:sp macro="" textlink="">
      <xdr:nvSpPr>
        <xdr:cNvPr id="216" name="楕円 215"/>
        <xdr:cNvSpPr/>
      </xdr:nvSpPr>
      <xdr:spPr>
        <a:xfrm>
          <a:off x="4064000" y="142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128847</xdr:rowOff>
    </xdr:from>
    <xdr:ext cx="736600" cy="259045"/>
    <xdr:sp macro="" textlink="">
      <xdr:nvSpPr>
        <xdr:cNvPr id="217" name="テキスト ボックス 216"/>
        <xdr:cNvSpPr txBox="1"/>
      </xdr:nvSpPr>
      <xdr:spPr>
        <a:xfrm>
          <a:off x="3733800" y="1435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118810</xdr:rowOff>
    </xdr:from>
    <xdr:to>
      <xdr:col>15</xdr:col>
      <xdr:colOff>133350</xdr:colOff>
      <xdr:row>84</xdr:row>
      <xdr:rowOff>48960</xdr:rowOff>
    </xdr:to>
    <xdr:sp macro="" textlink="">
      <xdr:nvSpPr>
        <xdr:cNvPr id="218" name="楕円 217"/>
        <xdr:cNvSpPr/>
      </xdr:nvSpPr>
      <xdr:spPr>
        <a:xfrm>
          <a:off x="3175000" y="143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33737</xdr:rowOff>
    </xdr:from>
    <xdr:ext cx="762000" cy="259045"/>
    <xdr:sp macro="" textlink="">
      <xdr:nvSpPr>
        <xdr:cNvPr id="219" name="テキスト ボックス 218"/>
        <xdr:cNvSpPr txBox="1"/>
      </xdr:nvSpPr>
      <xdr:spPr>
        <a:xfrm>
          <a:off x="2844800" y="1443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13312</xdr:rowOff>
    </xdr:from>
    <xdr:to>
      <xdr:col>11</xdr:col>
      <xdr:colOff>82550</xdr:colOff>
      <xdr:row>83</xdr:row>
      <xdr:rowOff>114912</xdr:rowOff>
    </xdr:to>
    <xdr:sp macro="" textlink="">
      <xdr:nvSpPr>
        <xdr:cNvPr id="220" name="楕円 219"/>
        <xdr:cNvSpPr/>
      </xdr:nvSpPr>
      <xdr:spPr>
        <a:xfrm>
          <a:off x="2286000" y="142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99689</xdr:rowOff>
    </xdr:from>
    <xdr:ext cx="762000" cy="259045"/>
    <xdr:sp macro="" textlink="">
      <xdr:nvSpPr>
        <xdr:cNvPr id="221" name="テキスト ボックス 220"/>
        <xdr:cNvSpPr txBox="1"/>
      </xdr:nvSpPr>
      <xdr:spPr>
        <a:xfrm>
          <a:off x="1955800" y="1433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44118</xdr:rowOff>
    </xdr:from>
    <xdr:to>
      <xdr:col>7</xdr:col>
      <xdr:colOff>31750</xdr:colOff>
      <xdr:row>83</xdr:row>
      <xdr:rowOff>145718</xdr:rowOff>
    </xdr:to>
    <xdr:sp macro="" textlink="">
      <xdr:nvSpPr>
        <xdr:cNvPr id="222" name="楕円 221"/>
        <xdr:cNvSpPr/>
      </xdr:nvSpPr>
      <xdr:spPr>
        <a:xfrm>
          <a:off x="1397000" y="1427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155895</xdr:rowOff>
    </xdr:from>
    <xdr:ext cx="762000" cy="259045"/>
    <xdr:sp macro="" textlink="">
      <xdr:nvSpPr>
        <xdr:cNvPr id="223" name="テキスト ボックス 222"/>
        <xdr:cNvSpPr txBox="1"/>
      </xdr:nvSpPr>
      <xdr:spPr>
        <a:xfrm>
          <a:off x="1066800" y="1404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小規模団体の特徴から、各年度のラスパイレス指数にばらつきが生じているが、類似団体平均と比較して低い給与水準となっている。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14514</xdr:rowOff>
    </xdr:to>
    <xdr:cxnSp macro="">
      <xdr:nvCxnSpPr>
        <xdr:cNvPr id="259" name="直線コネクタ 258"/>
        <xdr:cNvCxnSpPr/>
      </xdr:nvCxnSpPr>
      <xdr:spPr>
        <a:xfrm flipV="1">
          <a:off x="16179800" y="1450158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0" name="給与水準   （国との比較）平均値テキスト"/>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14514</xdr:rowOff>
    </xdr:to>
    <xdr:cxnSp macro="">
      <xdr:nvCxnSpPr>
        <xdr:cNvPr id="262" name="直線コネクタ 261"/>
        <xdr:cNvCxnSpPr/>
      </xdr:nvCxnSpPr>
      <xdr:spPr>
        <a:xfrm>
          <a:off x="15290800" y="145360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134257</xdr:rowOff>
    </xdr:to>
    <xdr:cxnSp macro="">
      <xdr:nvCxnSpPr>
        <xdr:cNvPr id="265" name="直線コネクタ 264"/>
        <xdr:cNvCxnSpPr/>
      </xdr:nvCxnSpPr>
      <xdr:spPr>
        <a:xfrm>
          <a:off x="14401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85</xdr:row>
      <xdr:rowOff>135164</xdr:rowOff>
    </xdr:to>
    <xdr:cxnSp macro="">
      <xdr:nvCxnSpPr>
        <xdr:cNvPr id="268" name="直線コネクタ 267"/>
        <xdr:cNvCxnSpPr/>
      </xdr:nvCxnSpPr>
      <xdr:spPr>
        <a:xfrm flipV="1">
          <a:off x="13512800" y="14432643"/>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2" name="テキスト ボックス 271"/>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8" name="楕円 277"/>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9"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0" name="楕円 279"/>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1" name="テキスト ボックス 280"/>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2" name="楕円 281"/>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3" name="テキスト ボックス 282"/>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4" name="楕円 283"/>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5" name="テキスト ボックス 284"/>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6" name="楕円 285"/>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7" name="テキスト ボックス 286"/>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行財政改革による人件費減策として平成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年度まで新規採用を見送ったため、類似団体内において平均を下回っていたが、近年の採用人数の確保により同水準となっている。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103868</xdr:rowOff>
    </xdr:from>
    <xdr:to>
      <xdr:col>81</xdr:col>
      <xdr:colOff>44450</xdr:colOff>
      <xdr:row>61</xdr:row>
      <xdr:rowOff>117656</xdr:rowOff>
    </xdr:to>
    <xdr:cxnSp macro="">
      <xdr:nvCxnSpPr>
        <xdr:cNvPr id="324" name="直線コネクタ 323"/>
        <xdr:cNvCxnSpPr/>
      </xdr:nvCxnSpPr>
      <xdr:spPr>
        <a:xfrm>
          <a:off x="16179800" y="10562318"/>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73042</xdr:rowOff>
    </xdr:from>
    <xdr:ext cx="762000" cy="259045"/>
    <xdr:sp macro="" textlink="">
      <xdr:nvSpPr>
        <xdr:cNvPr id="325" name="定員管理の状況平均値テキスト"/>
        <xdr:cNvSpPr txBox="1"/>
      </xdr:nvSpPr>
      <xdr:spPr>
        <a:xfrm>
          <a:off x="17106900" y="1036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38372</xdr:rowOff>
    </xdr:from>
    <xdr:to>
      <xdr:col>77</xdr:col>
      <xdr:colOff>44450</xdr:colOff>
      <xdr:row>61</xdr:row>
      <xdr:rowOff>103868</xdr:rowOff>
    </xdr:to>
    <xdr:cxnSp macro="">
      <xdr:nvCxnSpPr>
        <xdr:cNvPr id="327" name="直線コネクタ 326"/>
        <xdr:cNvCxnSpPr/>
      </xdr:nvCxnSpPr>
      <xdr:spPr>
        <a:xfrm>
          <a:off x="15290800" y="10496822"/>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137432</xdr:rowOff>
    </xdr:from>
    <xdr:to>
      <xdr:col>72</xdr:col>
      <xdr:colOff>203200</xdr:colOff>
      <xdr:row>61</xdr:row>
      <xdr:rowOff>38372</xdr:rowOff>
    </xdr:to>
    <xdr:cxnSp macro="">
      <xdr:nvCxnSpPr>
        <xdr:cNvPr id="330" name="直線コネクタ 329"/>
        <xdr:cNvCxnSpPr/>
      </xdr:nvCxnSpPr>
      <xdr:spPr>
        <a:xfrm>
          <a:off x="14401800" y="104244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32" name="テキスト ボックス 331"/>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52977</xdr:rowOff>
    </xdr:from>
    <xdr:to>
      <xdr:col>68</xdr:col>
      <xdr:colOff>152400</xdr:colOff>
      <xdr:row>60</xdr:row>
      <xdr:rowOff>137432</xdr:rowOff>
    </xdr:to>
    <xdr:cxnSp macro="">
      <xdr:nvCxnSpPr>
        <xdr:cNvPr id="333" name="直線コネクタ 332"/>
        <xdr:cNvCxnSpPr/>
      </xdr:nvCxnSpPr>
      <xdr:spPr>
        <a:xfrm>
          <a:off x="13512800" y="1033997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64316</xdr:rowOff>
    </xdr:from>
    <xdr:to>
      <xdr:col>64</xdr:col>
      <xdr:colOff>152400</xdr:colOff>
      <xdr:row>62</xdr:row>
      <xdr:rowOff>165916</xdr:rowOff>
    </xdr:to>
    <xdr:sp macro="" textlink="">
      <xdr:nvSpPr>
        <xdr:cNvPr id="336" name="フローチャート: 判断 335"/>
        <xdr:cNvSpPr/>
      </xdr:nvSpPr>
      <xdr:spPr>
        <a:xfrm>
          <a:off x="13462000" y="1069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150693</xdr:rowOff>
    </xdr:from>
    <xdr:ext cx="762000" cy="259045"/>
    <xdr:sp macro="" textlink="">
      <xdr:nvSpPr>
        <xdr:cNvPr id="337" name="テキスト ボックス 336"/>
        <xdr:cNvSpPr txBox="1"/>
      </xdr:nvSpPr>
      <xdr:spPr>
        <a:xfrm>
          <a:off x="13131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66856</xdr:rowOff>
    </xdr:from>
    <xdr:to>
      <xdr:col>81</xdr:col>
      <xdr:colOff>95250</xdr:colOff>
      <xdr:row>61</xdr:row>
      <xdr:rowOff>168456</xdr:rowOff>
    </xdr:to>
    <xdr:sp macro="" textlink="">
      <xdr:nvSpPr>
        <xdr:cNvPr id="343" name="楕円 342"/>
        <xdr:cNvSpPr/>
      </xdr:nvSpPr>
      <xdr:spPr>
        <a:xfrm>
          <a:off x="169672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38933</xdr:rowOff>
    </xdr:from>
    <xdr:ext cx="762000" cy="259045"/>
    <xdr:sp macro="" textlink="">
      <xdr:nvSpPr>
        <xdr:cNvPr id="344" name="定員管理の状況該当値テキスト"/>
        <xdr:cNvSpPr txBox="1"/>
      </xdr:nvSpPr>
      <xdr:spPr>
        <a:xfrm>
          <a:off x="17106900" y="1049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53068</xdr:rowOff>
    </xdr:from>
    <xdr:to>
      <xdr:col>77</xdr:col>
      <xdr:colOff>95250</xdr:colOff>
      <xdr:row>61</xdr:row>
      <xdr:rowOff>154668</xdr:rowOff>
    </xdr:to>
    <xdr:sp macro="" textlink="">
      <xdr:nvSpPr>
        <xdr:cNvPr id="345" name="楕円 344"/>
        <xdr:cNvSpPr/>
      </xdr:nvSpPr>
      <xdr:spPr>
        <a:xfrm>
          <a:off x="16129000" y="105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139445</xdr:rowOff>
    </xdr:from>
    <xdr:ext cx="736600" cy="259045"/>
    <xdr:sp macro="" textlink="">
      <xdr:nvSpPr>
        <xdr:cNvPr id="346" name="テキスト ボックス 345"/>
        <xdr:cNvSpPr txBox="1"/>
      </xdr:nvSpPr>
      <xdr:spPr>
        <a:xfrm>
          <a:off x="15798800" y="10597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159022</xdr:rowOff>
    </xdr:from>
    <xdr:to>
      <xdr:col>73</xdr:col>
      <xdr:colOff>44450</xdr:colOff>
      <xdr:row>61</xdr:row>
      <xdr:rowOff>89172</xdr:rowOff>
    </xdr:to>
    <xdr:sp macro="" textlink="">
      <xdr:nvSpPr>
        <xdr:cNvPr id="347" name="楕円 346"/>
        <xdr:cNvSpPr/>
      </xdr:nvSpPr>
      <xdr:spPr>
        <a:xfrm>
          <a:off x="15240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99349</xdr:rowOff>
    </xdr:from>
    <xdr:ext cx="762000" cy="259045"/>
    <xdr:sp macro="" textlink="">
      <xdr:nvSpPr>
        <xdr:cNvPr id="348" name="テキスト ボックス 347"/>
        <xdr:cNvSpPr txBox="1"/>
      </xdr:nvSpPr>
      <xdr:spPr>
        <a:xfrm>
          <a:off x="14909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86632</xdr:rowOff>
    </xdr:from>
    <xdr:to>
      <xdr:col>68</xdr:col>
      <xdr:colOff>203200</xdr:colOff>
      <xdr:row>61</xdr:row>
      <xdr:rowOff>16782</xdr:rowOff>
    </xdr:to>
    <xdr:sp macro="" textlink="">
      <xdr:nvSpPr>
        <xdr:cNvPr id="349" name="楕円 348"/>
        <xdr:cNvSpPr/>
      </xdr:nvSpPr>
      <xdr:spPr>
        <a:xfrm>
          <a:off x="14351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26959</xdr:rowOff>
    </xdr:from>
    <xdr:ext cx="762000" cy="259045"/>
    <xdr:sp macro="" textlink="">
      <xdr:nvSpPr>
        <xdr:cNvPr id="350" name="テキスト ボックス 349"/>
        <xdr:cNvSpPr txBox="1"/>
      </xdr:nvSpPr>
      <xdr:spPr>
        <a:xfrm>
          <a:off x="14020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51" name="楕円 350"/>
        <xdr:cNvSpPr/>
      </xdr:nvSpPr>
      <xdr:spPr>
        <a:xfrm>
          <a:off x="13462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113954</xdr:rowOff>
    </xdr:from>
    <xdr:ext cx="762000" cy="259045"/>
    <xdr:sp macro="" textlink="">
      <xdr:nvSpPr>
        <xdr:cNvPr id="352" name="テキスト ボックス 351"/>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近年の起債抑制により、実質公債比率は年々減少しており、前年度と比較して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ポイント減少した。しかし、依然として類似団体内では高い比率であるため、継続して起債抑制に努めていく。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42</xdr:row>
      <xdr:rowOff>154094</xdr:rowOff>
    </xdr:to>
    <xdr:cxnSp macro="">
      <xdr:nvCxnSpPr>
        <xdr:cNvPr id="381" name="直線コネクタ 380"/>
        <xdr:cNvCxnSpPr/>
      </xdr:nvCxnSpPr>
      <xdr:spPr>
        <a:xfrm flipV="1">
          <a:off x="17018000" y="6060017"/>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126171</xdr:rowOff>
    </xdr:from>
    <xdr:ext cx="762000" cy="259045"/>
    <xdr:sp macro="" textlink="">
      <xdr:nvSpPr>
        <xdr:cNvPr id="382" name="公債費負担の状況最小値テキスト"/>
        <xdr:cNvSpPr txBox="1"/>
      </xdr:nvSpPr>
      <xdr:spPr>
        <a:xfrm>
          <a:off x="17106900" y="732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154094</xdr:rowOff>
    </xdr:from>
    <xdr:to>
      <xdr:col>81</xdr:col>
      <xdr:colOff>133350</xdr:colOff>
      <xdr:row>42</xdr:row>
      <xdr:rowOff>154094</xdr:rowOff>
    </xdr:to>
    <xdr:cxnSp macro="">
      <xdr:nvCxnSpPr>
        <xdr:cNvPr id="383" name="直線コネクタ 382"/>
        <xdr:cNvCxnSpPr/>
      </xdr:nvCxnSpPr>
      <xdr:spPr>
        <a:xfrm>
          <a:off x="16929100" y="735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4"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5" name="直線コネクタ 384"/>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42</xdr:row>
      <xdr:rowOff>162137</xdr:rowOff>
    </xdr:to>
    <xdr:cxnSp macro="">
      <xdr:nvCxnSpPr>
        <xdr:cNvPr id="386" name="直線コネクタ 385"/>
        <xdr:cNvCxnSpPr/>
      </xdr:nvCxnSpPr>
      <xdr:spPr>
        <a:xfrm flipV="1">
          <a:off x="16179800" y="73389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7"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8" name="フローチャート: 判断 387"/>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46990</xdr:rowOff>
    </xdr:to>
    <xdr:cxnSp macro="">
      <xdr:nvCxnSpPr>
        <xdr:cNvPr id="389" name="直線コネクタ 388"/>
        <xdr:cNvCxnSpPr/>
      </xdr:nvCxnSpPr>
      <xdr:spPr>
        <a:xfrm flipV="1">
          <a:off x="15290800" y="73630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90" name="フローチャート: 判断 389"/>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91" name="テキスト ボックス 390"/>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95250</xdr:rowOff>
    </xdr:to>
    <xdr:cxnSp macro="">
      <xdr:nvCxnSpPr>
        <xdr:cNvPr id="392" name="直線コネクタ 391"/>
        <xdr:cNvCxnSpPr/>
      </xdr:nvCxnSpPr>
      <xdr:spPr>
        <a:xfrm flipV="1">
          <a:off x="14401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93" name="フローチャート: 判断 392"/>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94" name="テキスト ボックス 393"/>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143510</xdr:rowOff>
    </xdr:to>
    <xdr:cxnSp macro="">
      <xdr:nvCxnSpPr>
        <xdr:cNvPr id="395" name="直線コネクタ 394"/>
        <xdr:cNvCxnSpPr/>
      </xdr:nvCxnSpPr>
      <xdr:spPr>
        <a:xfrm flipV="1">
          <a:off x="13512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6" name="フローチャート: 判断 395"/>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7" name="テキスト ボックス 396"/>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398" name="フローチャート: 判断 397"/>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399" name="テキスト ボックス 398"/>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405" name="楕円 404"/>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154533</xdr:rowOff>
    </xdr:from>
    <xdr:ext cx="762000" cy="259045"/>
    <xdr:sp macro="" textlink="">
      <xdr:nvSpPr>
        <xdr:cNvPr id="406" name="公債費負担の状況該当値テキスト"/>
        <xdr:cNvSpPr txBox="1"/>
      </xdr:nvSpPr>
      <xdr:spPr>
        <a:xfrm>
          <a:off x="17106900" y="718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7" name="楕円 406"/>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8" name="テキスト ボックス 407"/>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9" name="楕円 408"/>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10" name="テキスト ボックス 409"/>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1" name="楕円 410"/>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2" name="テキスト ボックス 411"/>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13" name="楕円 412"/>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14" name="テキスト ボックス 413"/>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のため、地方債の発行額が償還額を下回るよう抑制している。この効果により地方債残高が減少してきており、これに伴い、将来負担比率が順調に改善してきてい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5" name="直線コネクタ 444"/>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6"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7" name="直線コネクタ 446"/>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20925</xdr:rowOff>
    </xdr:from>
    <xdr:to>
      <xdr:col>81</xdr:col>
      <xdr:colOff>44450</xdr:colOff>
      <xdr:row>14</xdr:row>
      <xdr:rowOff>135829</xdr:rowOff>
    </xdr:to>
    <xdr:cxnSp macro="">
      <xdr:nvCxnSpPr>
        <xdr:cNvPr id="450" name="直線コネクタ 449"/>
        <xdr:cNvCxnSpPr/>
      </xdr:nvCxnSpPr>
      <xdr:spPr>
        <a:xfrm flipV="1">
          <a:off x="16179800" y="2421225"/>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70653</xdr:rowOff>
    </xdr:from>
    <xdr:ext cx="762000" cy="259045"/>
    <xdr:sp macro="" textlink="">
      <xdr:nvSpPr>
        <xdr:cNvPr id="451" name="将来負担の状況平均値テキスト"/>
        <xdr:cNvSpPr txBox="1"/>
      </xdr:nvSpPr>
      <xdr:spPr>
        <a:xfrm>
          <a:off x="17106900" y="264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2" name="フローチャート: 判断 451"/>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135829</xdr:rowOff>
    </xdr:from>
    <xdr:to>
      <xdr:col>77</xdr:col>
      <xdr:colOff>44450</xdr:colOff>
      <xdr:row>15</xdr:row>
      <xdr:rowOff>4596</xdr:rowOff>
    </xdr:to>
    <xdr:cxnSp macro="">
      <xdr:nvCxnSpPr>
        <xdr:cNvPr id="453" name="直線コネクタ 452"/>
        <xdr:cNvCxnSpPr/>
      </xdr:nvCxnSpPr>
      <xdr:spPr>
        <a:xfrm flipV="1">
          <a:off x="15290800" y="25361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4" name="フローチャート: 判断 453"/>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47975</xdr:rowOff>
    </xdr:from>
    <xdr:ext cx="736600" cy="259045"/>
    <xdr:sp macro="" textlink="">
      <xdr:nvSpPr>
        <xdr:cNvPr id="455" name="テキスト ボックス 454"/>
        <xdr:cNvSpPr txBox="1"/>
      </xdr:nvSpPr>
      <xdr:spPr>
        <a:xfrm>
          <a:off x="15798800" y="279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4596</xdr:rowOff>
    </xdr:from>
    <xdr:to>
      <xdr:col>72</xdr:col>
      <xdr:colOff>203200</xdr:colOff>
      <xdr:row>15</xdr:row>
      <xdr:rowOff>96520</xdr:rowOff>
    </xdr:to>
    <xdr:cxnSp macro="">
      <xdr:nvCxnSpPr>
        <xdr:cNvPr id="456" name="直線コネクタ 455"/>
        <xdr:cNvCxnSpPr/>
      </xdr:nvCxnSpPr>
      <xdr:spPr>
        <a:xfrm flipV="1">
          <a:off x="14401800" y="257634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7" name="フローチャート: 判断 456"/>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74403</xdr:rowOff>
    </xdr:from>
    <xdr:ext cx="762000" cy="259045"/>
    <xdr:sp macro="" textlink="">
      <xdr:nvSpPr>
        <xdr:cNvPr id="458" name="テキスト ボックス 457"/>
        <xdr:cNvSpPr txBox="1"/>
      </xdr:nvSpPr>
      <xdr:spPr>
        <a:xfrm>
          <a:off x="14909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96520</xdr:rowOff>
    </xdr:from>
    <xdr:to>
      <xdr:col>68</xdr:col>
      <xdr:colOff>152400</xdr:colOff>
      <xdr:row>16</xdr:row>
      <xdr:rowOff>59509</xdr:rowOff>
    </xdr:to>
    <xdr:cxnSp macro="">
      <xdr:nvCxnSpPr>
        <xdr:cNvPr id="459" name="直線コネクタ 458"/>
        <xdr:cNvCxnSpPr/>
      </xdr:nvCxnSpPr>
      <xdr:spPr>
        <a:xfrm flipV="1">
          <a:off x="13512800" y="2668270"/>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60" name="フローチャート: 判断 459"/>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61" name="テキスト ボックス 460"/>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118110</xdr:rowOff>
    </xdr:from>
    <xdr:to>
      <xdr:col>64</xdr:col>
      <xdr:colOff>152400</xdr:colOff>
      <xdr:row>16</xdr:row>
      <xdr:rowOff>48260</xdr:rowOff>
    </xdr:to>
    <xdr:sp macro="" textlink="">
      <xdr:nvSpPr>
        <xdr:cNvPr id="462" name="フローチャート: 判断 461"/>
        <xdr:cNvSpPr/>
      </xdr:nvSpPr>
      <xdr:spPr>
        <a:xfrm>
          <a:off x="1346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58437</xdr:rowOff>
    </xdr:from>
    <xdr:ext cx="762000" cy="259045"/>
    <xdr:sp macro="" textlink="">
      <xdr:nvSpPr>
        <xdr:cNvPr id="463" name="テキスト ボックス 462"/>
        <xdr:cNvSpPr txBox="1"/>
      </xdr:nvSpPr>
      <xdr:spPr>
        <a:xfrm>
          <a:off x="1313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141575</xdr:rowOff>
    </xdr:from>
    <xdr:to>
      <xdr:col>81</xdr:col>
      <xdr:colOff>95250</xdr:colOff>
      <xdr:row>14</xdr:row>
      <xdr:rowOff>71725</xdr:rowOff>
    </xdr:to>
    <xdr:sp macro="" textlink="">
      <xdr:nvSpPr>
        <xdr:cNvPr id="469" name="楕円 468"/>
        <xdr:cNvSpPr/>
      </xdr:nvSpPr>
      <xdr:spPr>
        <a:xfrm>
          <a:off x="16967200" y="2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62852</xdr:rowOff>
    </xdr:from>
    <xdr:ext cx="762000" cy="259045"/>
    <xdr:sp macro="" textlink="">
      <xdr:nvSpPr>
        <xdr:cNvPr id="470" name="将来負担の状況該当値テキスト"/>
        <xdr:cNvSpPr txBox="1"/>
      </xdr:nvSpPr>
      <xdr:spPr>
        <a:xfrm>
          <a:off x="17106900" y="229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85029</xdr:rowOff>
    </xdr:from>
    <xdr:to>
      <xdr:col>77</xdr:col>
      <xdr:colOff>95250</xdr:colOff>
      <xdr:row>15</xdr:row>
      <xdr:rowOff>15179</xdr:rowOff>
    </xdr:to>
    <xdr:sp macro="" textlink="">
      <xdr:nvSpPr>
        <xdr:cNvPr id="471" name="楕円 470"/>
        <xdr:cNvSpPr/>
      </xdr:nvSpPr>
      <xdr:spPr>
        <a:xfrm>
          <a:off x="16129000" y="24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25356</xdr:rowOff>
    </xdr:from>
    <xdr:ext cx="736600" cy="259045"/>
    <xdr:sp macro="" textlink="">
      <xdr:nvSpPr>
        <xdr:cNvPr id="472" name="テキスト ボックス 471"/>
        <xdr:cNvSpPr txBox="1"/>
      </xdr:nvSpPr>
      <xdr:spPr>
        <a:xfrm>
          <a:off x="15798800" y="2254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125246</xdr:rowOff>
    </xdr:from>
    <xdr:to>
      <xdr:col>73</xdr:col>
      <xdr:colOff>44450</xdr:colOff>
      <xdr:row>15</xdr:row>
      <xdr:rowOff>55396</xdr:rowOff>
    </xdr:to>
    <xdr:sp macro="" textlink="">
      <xdr:nvSpPr>
        <xdr:cNvPr id="473" name="楕円 472"/>
        <xdr:cNvSpPr/>
      </xdr:nvSpPr>
      <xdr:spPr>
        <a:xfrm>
          <a:off x="15240000" y="25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65573</xdr:rowOff>
    </xdr:from>
    <xdr:ext cx="762000" cy="259045"/>
    <xdr:sp macro="" textlink="">
      <xdr:nvSpPr>
        <xdr:cNvPr id="474" name="テキスト ボックス 473"/>
        <xdr:cNvSpPr txBox="1"/>
      </xdr:nvSpPr>
      <xdr:spPr>
        <a:xfrm>
          <a:off x="14909800" y="229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45720</xdr:rowOff>
    </xdr:from>
    <xdr:to>
      <xdr:col>68</xdr:col>
      <xdr:colOff>203200</xdr:colOff>
      <xdr:row>15</xdr:row>
      <xdr:rowOff>147320</xdr:rowOff>
    </xdr:to>
    <xdr:sp macro="" textlink="">
      <xdr:nvSpPr>
        <xdr:cNvPr id="475" name="楕円 474"/>
        <xdr:cNvSpPr/>
      </xdr:nvSpPr>
      <xdr:spPr>
        <a:xfrm>
          <a:off x="14351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157497</xdr:rowOff>
    </xdr:from>
    <xdr:ext cx="762000" cy="259045"/>
    <xdr:sp macro="" textlink="">
      <xdr:nvSpPr>
        <xdr:cNvPr id="476" name="テキスト ボックス 475"/>
        <xdr:cNvSpPr txBox="1"/>
      </xdr:nvSpPr>
      <xdr:spPr>
        <a:xfrm>
          <a:off x="14020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8709</xdr:rowOff>
    </xdr:from>
    <xdr:to>
      <xdr:col>64</xdr:col>
      <xdr:colOff>152400</xdr:colOff>
      <xdr:row>16</xdr:row>
      <xdr:rowOff>110309</xdr:rowOff>
    </xdr:to>
    <xdr:sp macro="" textlink="">
      <xdr:nvSpPr>
        <xdr:cNvPr id="477" name="楕円 476"/>
        <xdr:cNvSpPr/>
      </xdr:nvSpPr>
      <xdr:spPr>
        <a:xfrm>
          <a:off x="134620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95086</xdr:rowOff>
    </xdr:from>
    <xdr:ext cx="762000" cy="259045"/>
    <xdr:sp macro="" textlink="">
      <xdr:nvSpPr>
        <xdr:cNvPr id="478" name="テキスト ボックス 477"/>
        <xdr:cNvSpPr txBox="1"/>
      </xdr:nvSpPr>
      <xdr:spPr>
        <a:xfrm>
          <a:off x="13131800" y="283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15,622
15,456
179.76
9,602,540
9,243,157
322,957
5,178,788
7,066,300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行財政改革による人件費削減策として、平成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年度まで新規採用を見送ったため、類似団体内において平均を下回っていたが、近年の採用人数の確保により職員数は増加傾向にある。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また、令和元年度においては、町議会議員選挙に係る選挙対応による時間外手当の増額から、前年度比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162378</xdr:rowOff>
    </xdr:from>
    <xdr:to>
      <xdr:col>24</xdr:col>
      <xdr:colOff>25400</xdr:colOff>
      <xdr:row>36</xdr:row>
      <xdr:rowOff>143328</xdr:rowOff>
    </xdr:to>
    <xdr:cxnSp macro="">
      <xdr:nvCxnSpPr>
        <xdr:cNvPr id="68" name="直線コネクタ 67"/>
        <xdr:cNvCxnSpPr/>
      </xdr:nvCxnSpPr>
      <xdr:spPr>
        <a:xfrm>
          <a:off x="3987800" y="61631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75293</xdr:rowOff>
    </xdr:from>
    <xdr:to>
      <xdr:col>19</xdr:col>
      <xdr:colOff>187325</xdr:colOff>
      <xdr:row>35</xdr:row>
      <xdr:rowOff>162378</xdr:rowOff>
    </xdr:to>
    <xdr:cxnSp macro="">
      <xdr:nvCxnSpPr>
        <xdr:cNvPr id="71" name="直線コネクタ 70"/>
        <xdr:cNvCxnSpPr/>
      </xdr:nvCxnSpPr>
      <xdr:spPr>
        <a:xfrm>
          <a:off x="3098800" y="6076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72572</xdr:rowOff>
    </xdr:from>
    <xdr:to>
      <xdr:col>15</xdr:col>
      <xdr:colOff>98425</xdr:colOff>
      <xdr:row>35</xdr:row>
      <xdr:rowOff>75293</xdr:rowOff>
    </xdr:to>
    <xdr:cxnSp macro="">
      <xdr:nvCxnSpPr>
        <xdr:cNvPr id="74" name="直線コネクタ 73"/>
        <xdr:cNvCxnSpPr/>
      </xdr:nvCxnSpPr>
      <xdr:spPr>
        <a:xfrm>
          <a:off x="2209800" y="59018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76" name="テキスト ボックス 75"/>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72572</xdr:rowOff>
    </xdr:to>
    <xdr:cxnSp macro="">
      <xdr:nvCxnSpPr>
        <xdr:cNvPr id="77" name="直線コネクタ 76"/>
        <xdr:cNvCxnSpPr/>
      </xdr:nvCxnSpPr>
      <xdr:spPr>
        <a:xfrm>
          <a:off x="1320800" y="5847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78213</xdr:rowOff>
    </xdr:from>
    <xdr:ext cx="762000" cy="259045"/>
    <xdr:sp macro="" textlink="">
      <xdr:nvSpPr>
        <xdr:cNvPr id="79" name="テキスト ボックス 78"/>
        <xdr:cNvSpPr txBox="1"/>
      </xdr:nvSpPr>
      <xdr:spPr>
        <a:xfrm>
          <a:off x="1828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34670</xdr:rowOff>
    </xdr:from>
    <xdr:ext cx="762000" cy="259045"/>
    <xdr:sp macro="" textlink="">
      <xdr:nvSpPr>
        <xdr:cNvPr id="81" name="テキスト ボックス 80"/>
        <xdr:cNvSpPr txBox="1"/>
      </xdr:nvSpPr>
      <xdr:spPr>
        <a:xfrm>
          <a:off x="939800" y="603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87" name="楕円 86"/>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64605</xdr:rowOff>
    </xdr:from>
    <xdr:ext cx="762000" cy="259045"/>
    <xdr:sp macro="" textlink="">
      <xdr:nvSpPr>
        <xdr:cNvPr id="88" name="人件費該当値テキスト"/>
        <xdr:cNvSpPr txBox="1"/>
      </xdr:nvSpPr>
      <xdr:spPr>
        <a:xfrm>
          <a:off x="4914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111578</xdr:rowOff>
    </xdr:from>
    <xdr:to>
      <xdr:col>20</xdr:col>
      <xdr:colOff>38100</xdr:colOff>
      <xdr:row>36</xdr:row>
      <xdr:rowOff>41728</xdr:rowOff>
    </xdr:to>
    <xdr:sp macro="" textlink="">
      <xdr:nvSpPr>
        <xdr:cNvPr id="89" name="楕円 88"/>
        <xdr:cNvSpPr/>
      </xdr:nvSpPr>
      <xdr:spPr>
        <a:xfrm>
          <a:off x="3937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90" name="テキスト ボックス 89"/>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24493</xdr:rowOff>
    </xdr:from>
    <xdr:to>
      <xdr:col>15</xdr:col>
      <xdr:colOff>149225</xdr:colOff>
      <xdr:row>35</xdr:row>
      <xdr:rowOff>126093</xdr:rowOff>
    </xdr:to>
    <xdr:sp macro="" textlink="">
      <xdr:nvSpPr>
        <xdr:cNvPr id="91" name="楕円 90"/>
        <xdr:cNvSpPr/>
      </xdr:nvSpPr>
      <xdr:spPr>
        <a:xfrm>
          <a:off x="3048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92" name="テキスト ボックス 91"/>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21772</xdr:rowOff>
    </xdr:from>
    <xdr:to>
      <xdr:col>11</xdr:col>
      <xdr:colOff>60325</xdr:colOff>
      <xdr:row>34</xdr:row>
      <xdr:rowOff>123372</xdr:rowOff>
    </xdr:to>
    <xdr:sp macro="" textlink="">
      <xdr:nvSpPr>
        <xdr:cNvPr id="93" name="楕円 92"/>
        <xdr:cNvSpPr/>
      </xdr:nvSpPr>
      <xdr:spPr>
        <a:xfrm>
          <a:off x="2159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133549</xdr:rowOff>
    </xdr:from>
    <xdr:ext cx="762000" cy="259045"/>
    <xdr:sp macro="" textlink="">
      <xdr:nvSpPr>
        <xdr:cNvPr id="94" name="テキスト ボックス 93"/>
        <xdr:cNvSpPr txBox="1"/>
      </xdr:nvSpPr>
      <xdr:spPr>
        <a:xfrm>
          <a:off x="1828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138793</xdr:rowOff>
    </xdr:from>
    <xdr:to>
      <xdr:col>6</xdr:col>
      <xdr:colOff>171450</xdr:colOff>
      <xdr:row>34</xdr:row>
      <xdr:rowOff>68943</xdr:rowOff>
    </xdr:to>
    <xdr:sp macro="" textlink="">
      <xdr:nvSpPr>
        <xdr:cNvPr id="95" name="楕円 94"/>
        <xdr:cNvSpPr/>
      </xdr:nvSpPr>
      <xdr:spPr>
        <a:xfrm>
          <a:off x="1270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79120</xdr:rowOff>
    </xdr:from>
    <xdr:ext cx="762000" cy="259045"/>
    <xdr:sp macro="" textlink="">
      <xdr:nvSpPr>
        <xdr:cNvPr id="96" name="テキスト ボックス 95"/>
        <xdr:cNvSpPr txBox="1"/>
      </xdr:nvSpPr>
      <xdr:spPr>
        <a:xfrm>
          <a:off x="939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物件費に係る経常収支比率は前年度比</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ポイント減少したが、類似団体を</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システム関連の更新や各種計画策定に係る委託料によるものが大きく、物件費全体で前年度比</a:t>
          </a:r>
          <a:r>
            <a:rPr kumimoji="1" lang="en-US" altLang="ja-JP" sz="1200">
              <a:latin typeface="ＭＳ Ｐゴシック" panose="020B0600070205080204" pitchFamily="50" charset="-128"/>
              <a:ea typeface="ＭＳ Ｐゴシック" panose="020B0600070205080204" pitchFamily="50" charset="-128"/>
            </a:rPr>
            <a:t>49,048</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施設管理業務委託やシステム保守といった継続的なものが多いため、定期的な業務内容の見直しを行うなど、経費の抑制に努める。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18</xdr:row>
      <xdr:rowOff>142240</xdr:rowOff>
    </xdr:to>
    <xdr:cxnSp macro="">
      <xdr:nvCxnSpPr>
        <xdr:cNvPr id="129" name="直線コネクタ 128"/>
        <xdr:cNvCxnSpPr/>
      </xdr:nvCxnSpPr>
      <xdr:spPr>
        <a:xfrm flipV="1">
          <a:off x="15671800" y="31140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30" name="物件費平均値テキスト"/>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142240</xdr:rowOff>
    </xdr:from>
    <xdr:to>
      <xdr:col>78</xdr:col>
      <xdr:colOff>69850</xdr:colOff>
      <xdr:row>19</xdr:row>
      <xdr:rowOff>168910</xdr:rowOff>
    </xdr:to>
    <xdr:cxnSp macro="">
      <xdr:nvCxnSpPr>
        <xdr:cNvPr id="132" name="直線コネクタ 131"/>
        <xdr:cNvCxnSpPr/>
      </xdr:nvCxnSpPr>
      <xdr:spPr>
        <a:xfrm flipV="1">
          <a:off x="14782800" y="32283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34" name="テキスト ボックス 133"/>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19</xdr:row>
      <xdr:rowOff>168910</xdr:rowOff>
    </xdr:to>
    <xdr:cxnSp macro="">
      <xdr:nvCxnSpPr>
        <xdr:cNvPr id="135" name="直線コネクタ 134"/>
        <xdr:cNvCxnSpPr/>
      </xdr:nvCxnSpPr>
      <xdr:spPr>
        <a:xfrm>
          <a:off x="13893800" y="303784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123190</xdr:rowOff>
    </xdr:to>
    <xdr:cxnSp macro="">
      <xdr:nvCxnSpPr>
        <xdr:cNvPr id="138" name="直線コネクタ 137"/>
        <xdr:cNvCxnSpPr/>
      </xdr:nvCxnSpPr>
      <xdr:spPr>
        <a:xfrm>
          <a:off x="13004800" y="296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40" name="テキスト ボックス 139"/>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8" name="楕円 147"/>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9"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91440</xdr:rowOff>
    </xdr:from>
    <xdr:to>
      <xdr:col>78</xdr:col>
      <xdr:colOff>120650</xdr:colOff>
      <xdr:row>19</xdr:row>
      <xdr:rowOff>21590</xdr:rowOff>
    </xdr:to>
    <xdr:sp macro="" textlink="">
      <xdr:nvSpPr>
        <xdr:cNvPr id="150" name="楕円 149"/>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6367</xdr:rowOff>
    </xdr:from>
    <xdr:ext cx="736600" cy="259045"/>
    <xdr:sp macro="" textlink="">
      <xdr:nvSpPr>
        <xdr:cNvPr id="151" name="テキスト ボックス 150"/>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118110</xdr:rowOff>
    </xdr:from>
    <xdr:to>
      <xdr:col>74</xdr:col>
      <xdr:colOff>31750</xdr:colOff>
      <xdr:row>20</xdr:row>
      <xdr:rowOff>48260</xdr:rowOff>
    </xdr:to>
    <xdr:sp macro="" textlink="">
      <xdr:nvSpPr>
        <xdr:cNvPr id="152" name="楕円 151"/>
        <xdr:cNvSpPr/>
      </xdr:nvSpPr>
      <xdr:spPr>
        <a:xfrm>
          <a:off x="14732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33037</xdr:rowOff>
    </xdr:from>
    <xdr:ext cx="762000" cy="259045"/>
    <xdr:sp macro="" textlink="">
      <xdr:nvSpPr>
        <xdr:cNvPr id="153" name="テキスト ボックス 152"/>
        <xdr:cNvSpPr txBox="1"/>
      </xdr:nvSpPr>
      <xdr:spPr>
        <a:xfrm>
          <a:off x="14401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4" name="楕円 153"/>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5" name="テキスト ボックス 154"/>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6" name="楕円 155"/>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7" name="テキスト ボックス 156"/>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保育園運営委託料の増加（</a:t>
          </a:r>
          <a:r>
            <a:rPr kumimoji="1" lang="en-US" altLang="ja-JP" sz="1300">
              <a:latin typeface="ＭＳ Ｐゴシック" panose="020B0600070205080204" pitchFamily="50" charset="-128"/>
              <a:ea typeface="ＭＳ Ｐゴシック" panose="020B0600070205080204" pitchFamily="50" charset="-128"/>
            </a:rPr>
            <a:t>42,022</a:t>
          </a:r>
          <a:r>
            <a:rPr kumimoji="1" lang="ja-JP" altLang="en-US" sz="1300">
              <a:latin typeface="ＭＳ Ｐゴシック" panose="020B0600070205080204" pitchFamily="50" charset="-128"/>
              <a:ea typeface="ＭＳ Ｐゴシック" panose="020B0600070205080204" pitchFamily="50" charset="-128"/>
            </a:rPr>
            <a:t>千円）に伴う児童福祉費の増額が大きく（前年度比</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％増）、扶助費全体として</a:t>
          </a:r>
          <a:r>
            <a:rPr kumimoji="1" lang="en-US" altLang="ja-JP" sz="1300">
              <a:latin typeface="ＭＳ Ｐゴシック" panose="020B0600070205080204" pitchFamily="50" charset="-128"/>
              <a:ea typeface="ＭＳ Ｐゴシック" panose="020B0600070205080204" pitchFamily="50" charset="-128"/>
            </a:rPr>
            <a:t>4,067</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31750</xdr:rowOff>
    </xdr:to>
    <xdr:cxnSp macro="">
      <xdr:nvCxnSpPr>
        <xdr:cNvPr id="190" name="直線コネクタ 189"/>
        <xdr:cNvCxnSpPr/>
      </xdr:nvCxnSpPr>
      <xdr:spPr>
        <a:xfrm flipV="1">
          <a:off x="3987800" y="9918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58</xdr:row>
      <xdr:rowOff>31750</xdr:rowOff>
    </xdr:to>
    <xdr:cxnSp macro="">
      <xdr:nvCxnSpPr>
        <xdr:cNvPr id="193" name="直線コネクタ 192"/>
        <xdr:cNvCxnSpPr/>
      </xdr:nvCxnSpPr>
      <xdr:spPr>
        <a:xfrm>
          <a:off x="3098800" y="989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127000</xdr:rowOff>
    </xdr:to>
    <xdr:cxnSp macro="">
      <xdr:nvCxnSpPr>
        <xdr:cNvPr id="196" name="直線コネクタ 195"/>
        <xdr:cNvCxnSpPr/>
      </xdr:nvCxnSpPr>
      <xdr:spPr>
        <a:xfrm>
          <a:off x="2209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88900</xdr:rowOff>
    </xdr:to>
    <xdr:cxnSp macro="">
      <xdr:nvCxnSpPr>
        <xdr:cNvPr id="199" name="直線コネクタ 198"/>
        <xdr:cNvCxnSpPr/>
      </xdr:nvCxnSpPr>
      <xdr:spPr>
        <a:xfrm>
          <a:off x="1320800" y="9728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01" name="テキスト ボックス 200"/>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9" name="楕円 208"/>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0"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11" name="楕円 210"/>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12" name="テキスト ボックス 211"/>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3" name="楕円 212"/>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4" name="テキスト ボックス 213"/>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5" name="楕円 214"/>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6" name="テキスト ボックス 215"/>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8" name="テキスト ボックス 217"/>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類似団体平均を下回ってはいるが、増加傾向にある。大部分を占めているのは繰出金であり、診療所建設に伴う病院事業債借入の元金償還が平成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年度から開始され、当該償還に対する国民健康保険診療施設特別会計への繰出金が増加している（前年度比</a:t>
          </a:r>
          <a:r>
            <a:rPr kumimoji="1" lang="en-US" altLang="ja-JP" sz="1300">
              <a:latin typeface="ＭＳ Ｐゴシック" panose="020B0600070205080204" pitchFamily="50" charset="-128"/>
              <a:ea typeface="ＭＳ Ｐゴシック" panose="020B0600070205080204" pitchFamily="50" charset="-128"/>
            </a:rPr>
            <a:t>56,000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71.4</a:t>
          </a:r>
          <a:r>
            <a:rPr kumimoji="1" lang="ja-JP" altLang="en-US" sz="1300">
              <a:latin typeface="ＭＳ Ｐゴシック" panose="020B0600070205080204" pitchFamily="50" charset="-128"/>
              <a:ea typeface="ＭＳ Ｐゴシック" panose="020B0600070205080204" pitchFamily="50" charset="-128"/>
            </a:rPr>
            <a:t>％増）。</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104140</xdr:rowOff>
    </xdr:from>
    <xdr:to>
      <xdr:col>82</xdr:col>
      <xdr:colOff>107950</xdr:colOff>
      <xdr:row>61</xdr:row>
      <xdr:rowOff>16510</xdr:rowOff>
    </xdr:to>
    <xdr:cxnSp macro="">
      <xdr:nvCxnSpPr>
        <xdr:cNvPr id="246" name="直線コネクタ 245"/>
        <xdr:cNvCxnSpPr/>
      </xdr:nvCxnSpPr>
      <xdr:spPr>
        <a:xfrm flipV="1">
          <a:off x="16510000" y="936244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19067</xdr:rowOff>
    </xdr:from>
    <xdr:ext cx="762000" cy="259045"/>
    <xdr:sp macro="" textlink="">
      <xdr:nvSpPr>
        <xdr:cNvPr id="249"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104140</xdr:rowOff>
    </xdr:from>
    <xdr:to>
      <xdr:col>82</xdr:col>
      <xdr:colOff>196850</xdr:colOff>
      <xdr:row>54</xdr:row>
      <xdr:rowOff>104140</xdr:rowOff>
    </xdr:to>
    <xdr:cxnSp macro="">
      <xdr:nvCxnSpPr>
        <xdr:cNvPr id="250" name="直線コネクタ 249"/>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85090</xdr:rowOff>
    </xdr:to>
    <xdr:cxnSp macro="">
      <xdr:nvCxnSpPr>
        <xdr:cNvPr id="251" name="直線コネクタ 250"/>
        <xdr:cNvCxnSpPr/>
      </xdr:nvCxnSpPr>
      <xdr:spPr>
        <a:xfrm>
          <a:off x="15671800" y="9453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53" name="フローチャート: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134620</xdr:rowOff>
    </xdr:from>
    <xdr:to>
      <xdr:col>78</xdr:col>
      <xdr:colOff>69850</xdr:colOff>
      <xdr:row>55</xdr:row>
      <xdr:rowOff>24130</xdr:rowOff>
    </xdr:to>
    <xdr:cxnSp macro="">
      <xdr:nvCxnSpPr>
        <xdr:cNvPr id="254" name="直線コネクタ 253"/>
        <xdr:cNvCxnSpPr/>
      </xdr:nvCxnSpPr>
      <xdr:spPr>
        <a:xfrm>
          <a:off x="14782800" y="9392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26670</xdr:rowOff>
    </xdr:from>
    <xdr:to>
      <xdr:col>78</xdr:col>
      <xdr:colOff>120650</xdr:colOff>
      <xdr:row>57</xdr:row>
      <xdr:rowOff>128270</xdr:rowOff>
    </xdr:to>
    <xdr:sp macro="" textlink="">
      <xdr:nvSpPr>
        <xdr:cNvPr id="255" name="フローチャート: 判断 254"/>
        <xdr:cNvSpPr/>
      </xdr:nvSpPr>
      <xdr:spPr>
        <a:xfrm>
          <a:off x="15621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56" name="テキスト ボックス 255"/>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43180</xdr:rowOff>
    </xdr:from>
    <xdr:to>
      <xdr:col>73</xdr:col>
      <xdr:colOff>180975</xdr:colOff>
      <xdr:row>54</xdr:row>
      <xdr:rowOff>134620</xdr:rowOff>
    </xdr:to>
    <xdr:cxnSp macro="">
      <xdr:nvCxnSpPr>
        <xdr:cNvPr id="257" name="直線コネクタ 256"/>
        <xdr:cNvCxnSpPr/>
      </xdr:nvCxnSpPr>
      <xdr:spPr>
        <a:xfrm>
          <a:off x="13893800" y="9301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41910</xdr:rowOff>
    </xdr:from>
    <xdr:to>
      <xdr:col>74</xdr:col>
      <xdr:colOff>31750</xdr:colOff>
      <xdr:row>57</xdr:row>
      <xdr:rowOff>143510</xdr:rowOff>
    </xdr:to>
    <xdr:sp macro="" textlink="">
      <xdr:nvSpPr>
        <xdr:cNvPr id="258" name="フローチャート: 判断 257"/>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59" name="テキスト ボックス 258"/>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54</xdr:row>
      <xdr:rowOff>43180</xdr:rowOff>
    </xdr:to>
    <xdr:cxnSp macro="">
      <xdr:nvCxnSpPr>
        <xdr:cNvPr id="260" name="直線コネクタ 259"/>
        <xdr:cNvCxnSpPr/>
      </xdr:nvCxnSpPr>
      <xdr:spPr>
        <a:xfrm>
          <a:off x="13004800" y="9301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61" name="フローチャート: 判断 260"/>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62" name="テキスト ボックス 261"/>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3" name="フローチャート: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70" name="楕円 269"/>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71"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72" name="楕円 271"/>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73" name="テキスト ボックス 272"/>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83820</xdr:rowOff>
    </xdr:from>
    <xdr:to>
      <xdr:col>74</xdr:col>
      <xdr:colOff>31750</xdr:colOff>
      <xdr:row>55</xdr:row>
      <xdr:rowOff>13970</xdr:rowOff>
    </xdr:to>
    <xdr:sp macro="" textlink="">
      <xdr:nvSpPr>
        <xdr:cNvPr id="274" name="楕円 273"/>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24147</xdr:rowOff>
    </xdr:from>
    <xdr:ext cx="762000" cy="259045"/>
    <xdr:sp macro="" textlink="">
      <xdr:nvSpPr>
        <xdr:cNvPr id="275" name="テキスト ボックス 274"/>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163830</xdr:rowOff>
    </xdr:from>
    <xdr:to>
      <xdr:col>69</xdr:col>
      <xdr:colOff>142875</xdr:colOff>
      <xdr:row>54</xdr:row>
      <xdr:rowOff>93980</xdr:rowOff>
    </xdr:to>
    <xdr:sp macro="" textlink="">
      <xdr:nvSpPr>
        <xdr:cNvPr id="276" name="楕円 275"/>
        <xdr:cNvSpPr/>
      </xdr:nvSpPr>
      <xdr:spPr>
        <a:xfrm>
          <a:off x="13843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104157</xdr:rowOff>
    </xdr:from>
    <xdr:ext cx="762000" cy="259045"/>
    <xdr:sp macro="" textlink="">
      <xdr:nvSpPr>
        <xdr:cNvPr id="277" name="テキスト ボックス 276"/>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163830</xdr:rowOff>
    </xdr:from>
    <xdr:to>
      <xdr:col>65</xdr:col>
      <xdr:colOff>53975</xdr:colOff>
      <xdr:row>54</xdr:row>
      <xdr:rowOff>93980</xdr:rowOff>
    </xdr:to>
    <xdr:sp macro="" textlink="">
      <xdr:nvSpPr>
        <xdr:cNvPr id="278" name="楕円 277"/>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104157</xdr:rowOff>
    </xdr:from>
    <xdr:ext cx="762000" cy="259045"/>
    <xdr:sp macro="" textlink="">
      <xdr:nvSpPr>
        <xdr:cNvPr id="279" name="テキスト ボックス 278"/>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行財政改革の一環として平成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実施した補助金等の大幅な見直しにより、類似団体内の平均を大きく下回る結果となっている。今後は、補助金交付が適当であるかなど、必要性の低い補助金については見直し、効果の大きいものや必要性の高いものに絞って支出していくこととし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4" name="直線コネクタ 303"/>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08" name="直線コネクタ 30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83566</xdr:rowOff>
    </xdr:to>
    <xdr:cxnSp macro="">
      <xdr:nvCxnSpPr>
        <xdr:cNvPr id="309" name="直線コネクタ 308"/>
        <xdr:cNvCxnSpPr/>
      </xdr:nvCxnSpPr>
      <xdr:spPr>
        <a:xfrm flipV="1">
          <a:off x="15671800" y="60706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92710</xdr:rowOff>
    </xdr:to>
    <xdr:cxnSp macro="">
      <xdr:nvCxnSpPr>
        <xdr:cNvPr id="312" name="直線コネクタ 311"/>
        <xdr:cNvCxnSpPr/>
      </xdr:nvCxnSpPr>
      <xdr:spPr>
        <a:xfrm flipV="1">
          <a:off x="14782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4" name="テキスト ボックス 31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92710</xdr:rowOff>
    </xdr:to>
    <xdr:cxnSp macro="">
      <xdr:nvCxnSpPr>
        <xdr:cNvPr id="315" name="直線コネクタ 314"/>
        <xdr:cNvCxnSpPr/>
      </xdr:nvCxnSpPr>
      <xdr:spPr>
        <a:xfrm>
          <a:off x="13893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6" name="フローチャート: 判断 31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7" name="テキスト ボックス 31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65278</xdr:rowOff>
    </xdr:to>
    <xdr:cxnSp macro="">
      <xdr:nvCxnSpPr>
        <xdr:cNvPr id="318" name="直線コネクタ 317"/>
        <xdr:cNvCxnSpPr/>
      </xdr:nvCxnSpPr>
      <xdr:spPr>
        <a:xfrm>
          <a:off x="13004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9" name="フローチャート: 判断 318"/>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0" name="テキスト ボックス 319"/>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8" name="楕円 327"/>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9"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30" name="楕円 329"/>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31" name="テキスト ボックス 330"/>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2" name="楕円 331"/>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3" name="テキスト ボックス 332"/>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34" name="楕円 333"/>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35" name="テキスト ボックス 334"/>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6" name="楕円 335"/>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7" name="テキスト ボックス 336"/>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類似団体平均を上回っているが、近年の起債抑制により平成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年度をピークに減少しており今後も減少が見込まれている。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今後も引き続き地方債元金償還額を下回る起債発行額となるよう抑制しながら公債費の削減に努める。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5" name="直線コネクタ 364"/>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7" name="直線コネクタ 36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68"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69" name="直線コネクタ 368"/>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62230</xdr:rowOff>
    </xdr:to>
    <xdr:cxnSp macro="">
      <xdr:nvCxnSpPr>
        <xdr:cNvPr id="370" name="直線コネクタ 369"/>
        <xdr:cNvCxnSpPr/>
      </xdr:nvCxnSpPr>
      <xdr:spPr>
        <a:xfrm flipV="1">
          <a:off x="3987800" y="135153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1"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62230</xdr:rowOff>
    </xdr:from>
    <xdr:to>
      <xdr:col>19</xdr:col>
      <xdr:colOff>187325</xdr:colOff>
      <xdr:row>80</xdr:row>
      <xdr:rowOff>12700</xdr:rowOff>
    </xdr:to>
    <xdr:cxnSp macro="">
      <xdr:nvCxnSpPr>
        <xdr:cNvPr id="373" name="直線コネクタ 372"/>
        <xdr:cNvCxnSpPr/>
      </xdr:nvCxnSpPr>
      <xdr:spPr>
        <a:xfrm flipV="1">
          <a:off x="3098800" y="1360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4" name="フローチャート: 判断 373"/>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5" name="テキスト ボックス 374"/>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12700</xdr:rowOff>
    </xdr:to>
    <xdr:cxnSp macro="">
      <xdr:nvCxnSpPr>
        <xdr:cNvPr id="376" name="直線コネクタ 375"/>
        <xdr:cNvCxnSpPr/>
      </xdr:nvCxnSpPr>
      <xdr:spPr>
        <a:xfrm>
          <a:off x="2209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7" name="フローチャート: 判断 376"/>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58438</xdr:rowOff>
    </xdr:from>
    <xdr:ext cx="762000" cy="259045"/>
    <xdr:sp macro="" textlink="">
      <xdr:nvSpPr>
        <xdr:cNvPr id="378" name="テキスト ボックス 377"/>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80</xdr:row>
      <xdr:rowOff>35561</xdr:rowOff>
    </xdr:to>
    <xdr:cxnSp macro="">
      <xdr:nvCxnSpPr>
        <xdr:cNvPr id="379" name="直線コネクタ 378"/>
        <xdr:cNvCxnSpPr/>
      </xdr:nvCxnSpPr>
      <xdr:spPr>
        <a:xfrm flipV="1">
          <a:off x="1320800" y="136906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0" name="フローチャート: 判断 379"/>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1" name="テキスト ボックス 380"/>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82" name="フローチャート: 判断 381"/>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39388</xdr:rowOff>
    </xdr:from>
    <xdr:ext cx="762000" cy="259045"/>
    <xdr:sp macro="" textlink="">
      <xdr:nvSpPr>
        <xdr:cNvPr id="383" name="テキスト ボックス 382"/>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89" name="楕円 388"/>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0"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xdr:rowOff>
    </xdr:from>
    <xdr:to>
      <xdr:col>20</xdr:col>
      <xdr:colOff>38100</xdr:colOff>
      <xdr:row>79</xdr:row>
      <xdr:rowOff>113030</xdr:rowOff>
    </xdr:to>
    <xdr:sp macro="" textlink="">
      <xdr:nvSpPr>
        <xdr:cNvPr id="391" name="楕円 390"/>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97807</xdr:rowOff>
    </xdr:from>
    <xdr:ext cx="736600" cy="259045"/>
    <xdr:sp macro="" textlink="">
      <xdr:nvSpPr>
        <xdr:cNvPr id="392" name="テキスト ボックス 391"/>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3" name="楕円 392"/>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4" name="テキスト ボックス 393"/>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95" name="楕円 394"/>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96" name="テキスト ボックス 395"/>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156211</xdr:rowOff>
    </xdr:from>
    <xdr:to>
      <xdr:col>6</xdr:col>
      <xdr:colOff>171450</xdr:colOff>
      <xdr:row>80</xdr:row>
      <xdr:rowOff>86361</xdr:rowOff>
    </xdr:to>
    <xdr:sp macro="" textlink="">
      <xdr:nvSpPr>
        <xdr:cNvPr id="397" name="楕円 396"/>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71138</xdr:rowOff>
    </xdr:from>
    <xdr:ext cx="762000" cy="259045"/>
    <xdr:sp macro="" textlink="">
      <xdr:nvSpPr>
        <xdr:cNvPr id="398" name="テキスト ボックス 397"/>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公債費以外の経常収支比率については、人件費の経常収支比率の上昇による影響から前年度比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ポイントの増はあるものの、補助費等及びその他等類似団体平均以下の項目がが多かったため、全体として類似団体平均を下回ってる。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69850</xdr:rowOff>
    </xdr:from>
    <xdr:to>
      <xdr:col>82</xdr:col>
      <xdr:colOff>107950</xdr:colOff>
      <xdr:row>80</xdr:row>
      <xdr:rowOff>58420</xdr:rowOff>
    </xdr:to>
    <xdr:cxnSp macro="">
      <xdr:nvCxnSpPr>
        <xdr:cNvPr id="426" name="直線コネクタ 425"/>
        <xdr:cNvCxnSpPr/>
      </xdr:nvCxnSpPr>
      <xdr:spPr>
        <a:xfrm flipV="1">
          <a:off x="16510000" y="12928600"/>
          <a:ext cx="0" cy="8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7"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8" name="直線コネクタ 427"/>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156227</xdr:rowOff>
    </xdr:from>
    <xdr:ext cx="762000" cy="259045"/>
    <xdr:sp macro="" textlink="">
      <xdr:nvSpPr>
        <xdr:cNvPr id="429" name="公債費以外最大値テキスト"/>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69850</xdr:rowOff>
    </xdr:from>
    <xdr:to>
      <xdr:col>82</xdr:col>
      <xdr:colOff>196850</xdr:colOff>
      <xdr:row>75</xdr:row>
      <xdr:rowOff>69850</xdr:rowOff>
    </xdr:to>
    <xdr:cxnSp macro="">
      <xdr:nvCxnSpPr>
        <xdr:cNvPr id="430" name="直線コネクタ 429"/>
        <xdr:cNvCxnSpPr/>
      </xdr:nvCxnSpPr>
      <xdr:spPr>
        <a:xfrm>
          <a:off x="16421100" y="1292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85089</xdr:rowOff>
    </xdr:to>
    <xdr:cxnSp macro="">
      <xdr:nvCxnSpPr>
        <xdr:cNvPr id="431" name="直線コネクタ 430"/>
        <xdr:cNvCxnSpPr/>
      </xdr:nvCxnSpPr>
      <xdr:spPr>
        <a:xfrm>
          <a:off x="15671800" y="131114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44466</xdr:rowOff>
    </xdr:from>
    <xdr:ext cx="762000" cy="259045"/>
    <xdr:sp macro="" textlink="">
      <xdr:nvSpPr>
        <xdr:cNvPr id="432" name="公債費以外平均値テキスト"/>
        <xdr:cNvSpPr txBox="1"/>
      </xdr:nvSpPr>
      <xdr:spPr>
        <a:xfrm>
          <a:off x="16598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72389</xdr:rowOff>
    </xdr:from>
    <xdr:to>
      <xdr:col>82</xdr:col>
      <xdr:colOff>158750</xdr:colOff>
      <xdr:row>78</xdr:row>
      <xdr:rowOff>2539</xdr:rowOff>
    </xdr:to>
    <xdr:sp macro="" textlink="">
      <xdr:nvSpPr>
        <xdr:cNvPr id="433" name="フローチャート: 判断 432"/>
        <xdr:cNvSpPr/>
      </xdr:nvSpPr>
      <xdr:spPr>
        <a:xfrm>
          <a:off x="16459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76</xdr:row>
      <xdr:rowOff>111761</xdr:rowOff>
    </xdr:to>
    <xdr:cxnSp macro="">
      <xdr:nvCxnSpPr>
        <xdr:cNvPr id="434" name="直線コネクタ 433"/>
        <xdr:cNvCxnSpPr/>
      </xdr:nvCxnSpPr>
      <xdr:spPr>
        <a:xfrm flipV="1">
          <a:off x="14782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68580</xdr:rowOff>
    </xdr:from>
    <xdr:to>
      <xdr:col>78</xdr:col>
      <xdr:colOff>120650</xdr:colOff>
      <xdr:row>77</xdr:row>
      <xdr:rowOff>170180</xdr:rowOff>
    </xdr:to>
    <xdr:sp macro="" textlink="">
      <xdr:nvSpPr>
        <xdr:cNvPr id="435" name="フローチャート: 判断 434"/>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154957</xdr:rowOff>
    </xdr:from>
    <xdr:ext cx="736600" cy="259045"/>
    <xdr:sp macro="" textlink="">
      <xdr:nvSpPr>
        <xdr:cNvPr id="436" name="テキスト ボックス 435"/>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123190</xdr:rowOff>
    </xdr:from>
    <xdr:to>
      <xdr:col>73</xdr:col>
      <xdr:colOff>180975</xdr:colOff>
      <xdr:row>76</xdr:row>
      <xdr:rowOff>111761</xdr:rowOff>
    </xdr:to>
    <xdr:cxnSp macro="">
      <xdr:nvCxnSpPr>
        <xdr:cNvPr id="437" name="直線コネクタ 436"/>
        <xdr:cNvCxnSpPr/>
      </xdr:nvCxnSpPr>
      <xdr:spPr>
        <a:xfrm>
          <a:off x="13893800" y="12810490"/>
          <a:ext cx="889000" cy="3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57150</xdr:rowOff>
    </xdr:from>
    <xdr:to>
      <xdr:col>74</xdr:col>
      <xdr:colOff>31750</xdr:colOff>
      <xdr:row>77</xdr:row>
      <xdr:rowOff>158750</xdr:rowOff>
    </xdr:to>
    <xdr:sp macro="" textlink="">
      <xdr:nvSpPr>
        <xdr:cNvPr id="438" name="フローチャート: 判断 437"/>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39" name="テキスト ボックス 438"/>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31750</xdr:rowOff>
    </xdr:from>
    <xdr:to>
      <xdr:col>69</xdr:col>
      <xdr:colOff>92075</xdr:colOff>
      <xdr:row>74</xdr:row>
      <xdr:rowOff>123190</xdr:rowOff>
    </xdr:to>
    <xdr:cxnSp macro="">
      <xdr:nvCxnSpPr>
        <xdr:cNvPr id="440" name="直線コネクタ 439"/>
        <xdr:cNvCxnSpPr/>
      </xdr:nvCxnSpPr>
      <xdr:spPr>
        <a:xfrm>
          <a:off x="13004800" y="127190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1" name="フローチャート: 判断 440"/>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42" name="テキスト ボックス 441"/>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80011</xdr:rowOff>
    </xdr:from>
    <xdr:to>
      <xdr:col>65</xdr:col>
      <xdr:colOff>53975</xdr:colOff>
      <xdr:row>77</xdr:row>
      <xdr:rowOff>10161</xdr:rowOff>
    </xdr:to>
    <xdr:sp macro="" textlink="">
      <xdr:nvSpPr>
        <xdr:cNvPr id="443" name="フローチャート: 判断 442"/>
        <xdr:cNvSpPr/>
      </xdr:nvSpPr>
      <xdr:spPr>
        <a:xfrm>
          <a:off x="12954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166388</xdr:rowOff>
    </xdr:from>
    <xdr:ext cx="762000" cy="259045"/>
    <xdr:sp macro="" textlink="">
      <xdr:nvSpPr>
        <xdr:cNvPr id="444" name="テキスト ボックス 443"/>
        <xdr:cNvSpPr txBox="1"/>
      </xdr:nvSpPr>
      <xdr:spPr>
        <a:xfrm>
          <a:off x="12623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34289</xdr:rowOff>
    </xdr:from>
    <xdr:to>
      <xdr:col>82</xdr:col>
      <xdr:colOff>158750</xdr:colOff>
      <xdr:row>76</xdr:row>
      <xdr:rowOff>135889</xdr:rowOff>
    </xdr:to>
    <xdr:sp macro="" textlink="">
      <xdr:nvSpPr>
        <xdr:cNvPr id="450" name="楕円 449"/>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50817</xdr:rowOff>
    </xdr:from>
    <xdr:ext cx="762000" cy="259045"/>
    <xdr:sp macro="" textlink="">
      <xdr:nvSpPr>
        <xdr:cNvPr id="451" name="公債費以外該当値テキスト"/>
        <xdr:cNvSpPr txBox="1"/>
      </xdr:nvSpPr>
      <xdr:spPr>
        <a:xfrm>
          <a:off x="16598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2" name="楕円 451"/>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3" name="テキスト ボックス 452"/>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54" name="楕円 453"/>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55" name="テキスト ボックス 454"/>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72390</xdr:rowOff>
    </xdr:from>
    <xdr:to>
      <xdr:col>69</xdr:col>
      <xdr:colOff>142875</xdr:colOff>
      <xdr:row>75</xdr:row>
      <xdr:rowOff>2540</xdr:rowOff>
    </xdr:to>
    <xdr:sp macro="" textlink="">
      <xdr:nvSpPr>
        <xdr:cNvPr id="456" name="楕円 455"/>
        <xdr:cNvSpPr/>
      </xdr:nvSpPr>
      <xdr:spPr>
        <a:xfrm>
          <a:off x="13843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12717</xdr:rowOff>
    </xdr:from>
    <xdr:ext cx="762000" cy="259045"/>
    <xdr:sp macro="" textlink="">
      <xdr:nvSpPr>
        <xdr:cNvPr id="457" name="テキスト ボックス 456"/>
        <xdr:cNvSpPr txBox="1"/>
      </xdr:nvSpPr>
      <xdr:spPr>
        <a:xfrm>
          <a:off x="13512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152400</xdr:rowOff>
    </xdr:from>
    <xdr:to>
      <xdr:col>65</xdr:col>
      <xdr:colOff>53975</xdr:colOff>
      <xdr:row>74</xdr:row>
      <xdr:rowOff>82550</xdr:rowOff>
    </xdr:to>
    <xdr:sp macro="" textlink="">
      <xdr:nvSpPr>
        <xdr:cNvPr id="458" name="楕円 457"/>
        <xdr:cNvSpPr/>
      </xdr:nvSpPr>
      <xdr:spPr>
        <a:xfrm>
          <a:off x="12954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92727</xdr:rowOff>
    </xdr:from>
    <xdr:ext cx="762000" cy="259045"/>
    <xdr:sp macro="" textlink="">
      <xdr:nvSpPr>
        <xdr:cNvPr id="459" name="テキスト ボックス 458"/>
        <xdr:cNvSpPr txBox="1"/>
      </xdr:nvSpPr>
      <xdr:spPr>
        <a:xfrm>
          <a:off x="12623800" y="124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108431</xdr:rowOff>
    </xdr:from>
    <xdr:to>
      <xdr:col>29</xdr:col>
      <xdr:colOff>127000</xdr:colOff>
      <xdr:row>17</xdr:row>
      <xdr:rowOff>156837</xdr:rowOff>
    </xdr:to>
    <xdr:cxnSp macro="">
      <xdr:nvCxnSpPr>
        <xdr:cNvPr id="54" name="直線コネクタ 53"/>
        <xdr:cNvCxnSpPr/>
      </xdr:nvCxnSpPr>
      <xdr:spPr bwMode="auto">
        <a:xfrm flipV="1">
          <a:off x="5003800" y="3070706"/>
          <a:ext cx="647700" cy="48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39954</xdr:rowOff>
    </xdr:from>
    <xdr:ext cx="762000" cy="259045"/>
    <xdr:sp macro="" textlink="">
      <xdr:nvSpPr>
        <xdr:cNvPr id="55" name="人口1人当たり決算額の推移平均値テキスト130"/>
        <xdr:cNvSpPr txBox="1"/>
      </xdr:nvSpPr>
      <xdr:spPr>
        <a:xfrm>
          <a:off x="5740400" y="283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156837</xdr:rowOff>
    </xdr:from>
    <xdr:to>
      <xdr:col>26</xdr:col>
      <xdr:colOff>50800</xdr:colOff>
      <xdr:row>18</xdr:row>
      <xdr:rowOff>7004</xdr:rowOff>
    </xdr:to>
    <xdr:cxnSp macro="">
      <xdr:nvCxnSpPr>
        <xdr:cNvPr id="57" name="直線コネクタ 56"/>
        <xdr:cNvCxnSpPr/>
      </xdr:nvCxnSpPr>
      <xdr:spPr bwMode="auto">
        <a:xfrm flipV="1">
          <a:off x="4305300" y="3119112"/>
          <a:ext cx="698500" cy="21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142833</xdr:rowOff>
    </xdr:from>
    <xdr:ext cx="736600" cy="259045"/>
    <xdr:sp macro="" textlink="">
      <xdr:nvSpPr>
        <xdr:cNvPr id="59" name="テキスト ボックス 58"/>
        <xdr:cNvSpPr txBox="1"/>
      </xdr:nvSpPr>
      <xdr:spPr>
        <a:xfrm>
          <a:off x="4622800" y="2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7004</xdr:rowOff>
    </xdr:from>
    <xdr:to>
      <xdr:col>22</xdr:col>
      <xdr:colOff>114300</xdr:colOff>
      <xdr:row>18</xdr:row>
      <xdr:rowOff>65468</xdr:rowOff>
    </xdr:to>
    <xdr:cxnSp macro="">
      <xdr:nvCxnSpPr>
        <xdr:cNvPr id="60" name="直線コネクタ 59"/>
        <xdr:cNvCxnSpPr/>
      </xdr:nvCxnSpPr>
      <xdr:spPr bwMode="auto">
        <a:xfrm flipV="1">
          <a:off x="3606800" y="3140729"/>
          <a:ext cx="698500" cy="58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138576</xdr:rowOff>
    </xdr:from>
    <xdr:ext cx="762000" cy="259045"/>
    <xdr:sp macro="" textlink="">
      <xdr:nvSpPr>
        <xdr:cNvPr id="62" name="テキスト ボックス 61"/>
        <xdr:cNvSpPr txBox="1"/>
      </xdr:nvSpPr>
      <xdr:spPr>
        <a:xfrm>
          <a:off x="3924300" y="27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57882</xdr:rowOff>
    </xdr:from>
    <xdr:to>
      <xdr:col>18</xdr:col>
      <xdr:colOff>177800</xdr:colOff>
      <xdr:row>18</xdr:row>
      <xdr:rowOff>65468</xdr:rowOff>
    </xdr:to>
    <xdr:cxnSp macro="">
      <xdr:nvCxnSpPr>
        <xdr:cNvPr id="63" name="直線コネクタ 62"/>
        <xdr:cNvCxnSpPr/>
      </xdr:nvCxnSpPr>
      <xdr:spPr bwMode="auto">
        <a:xfrm>
          <a:off x="2908300" y="3191607"/>
          <a:ext cx="698500" cy="7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35491</xdr:rowOff>
    </xdr:from>
    <xdr:ext cx="762000" cy="259045"/>
    <xdr:sp macro="" textlink="">
      <xdr:nvSpPr>
        <xdr:cNvPr id="65" name="テキスト ボックス 64"/>
        <xdr:cNvSpPr txBox="1"/>
      </xdr:nvSpPr>
      <xdr:spPr>
        <a:xfrm>
          <a:off x="3225800" y="282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162887</xdr:rowOff>
    </xdr:from>
    <xdr:to>
      <xdr:col>15</xdr:col>
      <xdr:colOff>101600</xdr:colOff>
      <xdr:row>16</xdr:row>
      <xdr:rowOff>93037</xdr:rowOff>
    </xdr:to>
    <xdr:sp macro="" textlink="">
      <xdr:nvSpPr>
        <xdr:cNvPr id="66" name="フローチャート: 判断 65"/>
        <xdr:cNvSpPr/>
      </xdr:nvSpPr>
      <xdr:spPr bwMode="auto">
        <a:xfrm>
          <a:off x="2857500" y="2782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103214</xdr:rowOff>
    </xdr:from>
    <xdr:ext cx="762000" cy="259045"/>
    <xdr:sp macro="" textlink="">
      <xdr:nvSpPr>
        <xdr:cNvPr id="67" name="テキスト ボックス 66"/>
        <xdr:cNvSpPr txBox="1"/>
      </xdr:nvSpPr>
      <xdr:spPr>
        <a:xfrm>
          <a:off x="2527300" y="255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57631</xdr:rowOff>
    </xdr:from>
    <xdr:to>
      <xdr:col>29</xdr:col>
      <xdr:colOff>177800</xdr:colOff>
      <xdr:row>17</xdr:row>
      <xdr:rowOff>159231</xdr:rowOff>
    </xdr:to>
    <xdr:sp macro="" textlink="">
      <xdr:nvSpPr>
        <xdr:cNvPr id="73" name="楕円 72"/>
        <xdr:cNvSpPr/>
      </xdr:nvSpPr>
      <xdr:spPr bwMode="auto">
        <a:xfrm>
          <a:off x="5600700" y="3019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29708</xdr:rowOff>
    </xdr:from>
    <xdr:ext cx="762000" cy="259045"/>
    <xdr:sp macro="" textlink="">
      <xdr:nvSpPr>
        <xdr:cNvPr id="74" name="人口1人当たり決算額の推移該当値テキスト130"/>
        <xdr:cNvSpPr txBox="1"/>
      </xdr:nvSpPr>
      <xdr:spPr>
        <a:xfrm>
          <a:off x="5740400" y="299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106037</xdr:rowOff>
    </xdr:from>
    <xdr:to>
      <xdr:col>26</xdr:col>
      <xdr:colOff>101600</xdr:colOff>
      <xdr:row>18</xdr:row>
      <xdr:rowOff>36187</xdr:rowOff>
    </xdr:to>
    <xdr:sp macro="" textlink="">
      <xdr:nvSpPr>
        <xdr:cNvPr id="75" name="楕円 74"/>
        <xdr:cNvSpPr/>
      </xdr:nvSpPr>
      <xdr:spPr bwMode="auto">
        <a:xfrm>
          <a:off x="4953000" y="3068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20964</xdr:rowOff>
    </xdr:from>
    <xdr:ext cx="736600" cy="259045"/>
    <xdr:sp macro="" textlink="">
      <xdr:nvSpPr>
        <xdr:cNvPr id="76" name="テキスト ボックス 75"/>
        <xdr:cNvSpPr txBox="1"/>
      </xdr:nvSpPr>
      <xdr:spPr>
        <a:xfrm>
          <a:off x="4622800" y="315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127654</xdr:rowOff>
    </xdr:from>
    <xdr:to>
      <xdr:col>22</xdr:col>
      <xdr:colOff>165100</xdr:colOff>
      <xdr:row>18</xdr:row>
      <xdr:rowOff>57804</xdr:rowOff>
    </xdr:to>
    <xdr:sp macro="" textlink="">
      <xdr:nvSpPr>
        <xdr:cNvPr id="77" name="楕円 76"/>
        <xdr:cNvSpPr/>
      </xdr:nvSpPr>
      <xdr:spPr bwMode="auto">
        <a:xfrm>
          <a:off x="4254500" y="3089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42581</xdr:rowOff>
    </xdr:from>
    <xdr:ext cx="762000" cy="259045"/>
    <xdr:sp macro="" textlink="">
      <xdr:nvSpPr>
        <xdr:cNvPr id="78" name="テキスト ボックス 77"/>
        <xdr:cNvSpPr txBox="1"/>
      </xdr:nvSpPr>
      <xdr:spPr>
        <a:xfrm>
          <a:off x="3924300" y="317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14668</xdr:rowOff>
    </xdr:from>
    <xdr:to>
      <xdr:col>19</xdr:col>
      <xdr:colOff>38100</xdr:colOff>
      <xdr:row>18</xdr:row>
      <xdr:rowOff>116268</xdr:rowOff>
    </xdr:to>
    <xdr:sp macro="" textlink="">
      <xdr:nvSpPr>
        <xdr:cNvPr id="79" name="楕円 78"/>
        <xdr:cNvSpPr/>
      </xdr:nvSpPr>
      <xdr:spPr bwMode="auto">
        <a:xfrm>
          <a:off x="3556000" y="314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101045</xdr:rowOff>
    </xdr:from>
    <xdr:ext cx="762000" cy="259045"/>
    <xdr:sp macro="" textlink="">
      <xdr:nvSpPr>
        <xdr:cNvPr id="80" name="テキスト ボックス 79"/>
        <xdr:cNvSpPr txBox="1"/>
      </xdr:nvSpPr>
      <xdr:spPr>
        <a:xfrm>
          <a:off x="3225800" y="323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7082</xdr:rowOff>
    </xdr:from>
    <xdr:to>
      <xdr:col>15</xdr:col>
      <xdr:colOff>101600</xdr:colOff>
      <xdr:row>18</xdr:row>
      <xdr:rowOff>108682</xdr:rowOff>
    </xdr:to>
    <xdr:sp macro="" textlink="">
      <xdr:nvSpPr>
        <xdr:cNvPr id="81" name="楕円 80"/>
        <xdr:cNvSpPr/>
      </xdr:nvSpPr>
      <xdr:spPr bwMode="auto">
        <a:xfrm>
          <a:off x="2857500" y="314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93459</xdr:rowOff>
    </xdr:from>
    <xdr:ext cx="762000" cy="259045"/>
    <xdr:sp macro="" textlink="">
      <xdr:nvSpPr>
        <xdr:cNvPr id="82" name="テキスト ボックス 81"/>
        <xdr:cNvSpPr txBox="1"/>
      </xdr:nvSpPr>
      <xdr:spPr>
        <a:xfrm>
          <a:off x="2527300" y="322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292598</xdr:rowOff>
    </xdr:from>
    <xdr:to>
      <xdr:col>29</xdr:col>
      <xdr:colOff>127000</xdr:colOff>
      <xdr:row>34</xdr:row>
      <xdr:rowOff>295295</xdr:rowOff>
    </xdr:to>
    <xdr:cxnSp macro="">
      <xdr:nvCxnSpPr>
        <xdr:cNvPr id="114" name="直線コネクタ 113"/>
        <xdr:cNvCxnSpPr/>
      </xdr:nvCxnSpPr>
      <xdr:spPr bwMode="auto">
        <a:xfrm flipV="1">
          <a:off x="5003800" y="6560048"/>
          <a:ext cx="647700" cy="2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268647</xdr:rowOff>
    </xdr:from>
    <xdr:ext cx="762000" cy="259045"/>
    <xdr:sp macro="" textlink="">
      <xdr:nvSpPr>
        <xdr:cNvPr id="115" name="人口1人当たり決算額の推移平均値テキスト445"/>
        <xdr:cNvSpPr txBox="1"/>
      </xdr:nvSpPr>
      <xdr:spPr>
        <a:xfrm>
          <a:off x="5740400" y="687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242923</xdr:rowOff>
    </xdr:from>
    <xdr:to>
      <xdr:col>26</xdr:col>
      <xdr:colOff>50800</xdr:colOff>
      <xdr:row>34</xdr:row>
      <xdr:rowOff>295295</xdr:rowOff>
    </xdr:to>
    <xdr:cxnSp macro="">
      <xdr:nvCxnSpPr>
        <xdr:cNvPr id="117" name="直線コネクタ 116"/>
        <xdr:cNvCxnSpPr/>
      </xdr:nvCxnSpPr>
      <xdr:spPr bwMode="auto">
        <a:xfrm>
          <a:off x="4305300" y="6510373"/>
          <a:ext cx="698500" cy="5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12021</xdr:rowOff>
    </xdr:from>
    <xdr:ext cx="736600" cy="259045"/>
    <xdr:sp macro="" textlink="">
      <xdr:nvSpPr>
        <xdr:cNvPr id="119" name="テキスト ボックス 118"/>
        <xdr:cNvSpPr txBox="1"/>
      </xdr:nvSpPr>
      <xdr:spPr>
        <a:xfrm>
          <a:off x="4622800" y="696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242923</xdr:rowOff>
    </xdr:from>
    <xdr:to>
      <xdr:col>22</xdr:col>
      <xdr:colOff>114300</xdr:colOff>
      <xdr:row>34</xdr:row>
      <xdr:rowOff>259565</xdr:rowOff>
    </xdr:to>
    <xdr:cxnSp macro="">
      <xdr:nvCxnSpPr>
        <xdr:cNvPr id="120" name="直線コネクタ 119"/>
        <xdr:cNvCxnSpPr/>
      </xdr:nvCxnSpPr>
      <xdr:spPr bwMode="auto">
        <a:xfrm flipV="1">
          <a:off x="3606800" y="6510373"/>
          <a:ext cx="698500" cy="1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9415</xdr:rowOff>
    </xdr:from>
    <xdr:ext cx="762000" cy="259045"/>
    <xdr:sp macro="" textlink="">
      <xdr:nvSpPr>
        <xdr:cNvPr id="122" name="テキスト ボックス 121"/>
        <xdr:cNvSpPr txBox="1"/>
      </xdr:nvSpPr>
      <xdr:spPr>
        <a:xfrm>
          <a:off x="39243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198918</xdr:rowOff>
    </xdr:from>
    <xdr:to>
      <xdr:col>18</xdr:col>
      <xdr:colOff>177800</xdr:colOff>
      <xdr:row>34</xdr:row>
      <xdr:rowOff>259565</xdr:rowOff>
    </xdr:to>
    <xdr:cxnSp macro="">
      <xdr:nvCxnSpPr>
        <xdr:cNvPr id="123" name="直線コネクタ 122"/>
        <xdr:cNvCxnSpPr/>
      </xdr:nvCxnSpPr>
      <xdr:spPr bwMode="auto">
        <a:xfrm>
          <a:off x="2908300" y="6466368"/>
          <a:ext cx="698500" cy="6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17599</xdr:rowOff>
    </xdr:from>
    <xdr:ext cx="762000" cy="259045"/>
    <xdr:sp macro="" textlink="">
      <xdr:nvSpPr>
        <xdr:cNvPr id="125" name="テキスト ボックス 124"/>
        <xdr:cNvSpPr txBox="1"/>
      </xdr:nvSpPr>
      <xdr:spPr>
        <a:xfrm>
          <a:off x="32258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118994</xdr:rowOff>
    </xdr:from>
    <xdr:to>
      <xdr:col>15</xdr:col>
      <xdr:colOff>101600</xdr:colOff>
      <xdr:row>35</xdr:row>
      <xdr:rowOff>220594</xdr:rowOff>
    </xdr:to>
    <xdr:sp macro="" textlink="">
      <xdr:nvSpPr>
        <xdr:cNvPr id="126" name="フローチャート: 判断 125"/>
        <xdr:cNvSpPr/>
      </xdr:nvSpPr>
      <xdr:spPr bwMode="auto">
        <a:xfrm>
          <a:off x="2857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205371</xdr:rowOff>
    </xdr:from>
    <xdr:ext cx="762000" cy="259045"/>
    <xdr:sp macro="" textlink="">
      <xdr:nvSpPr>
        <xdr:cNvPr id="127" name="テキスト ボックス 126"/>
        <xdr:cNvSpPr txBox="1"/>
      </xdr:nvSpPr>
      <xdr:spPr>
        <a:xfrm>
          <a:off x="25273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241798</xdr:rowOff>
    </xdr:from>
    <xdr:to>
      <xdr:col>29</xdr:col>
      <xdr:colOff>177800</xdr:colOff>
      <xdr:row>35</xdr:row>
      <xdr:rowOff>498</xdr:rowOff>
    </xdr:to>
    <xdr:sp macro="" textlink="">
      <xdr:nvSpPr>
        <xdr:cNvPr id="133" name="楕円 132"/>
        <xdr:cNvSpPr/>
      </xdr:nvSpPr>
      <xdr:spPr bwMode="auto">
        <a:xfrm>
          <a:off x="5600700" y="6509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86875</xdr:rowOff>
    </xdr:from>
    <xdr:ext cx="762000" cy="259045"/>
    <xdr:sp macro="" textlink="">
      <xdr:nvSpPr>
        <xdr:cNvPr id="134" name="人口1人当たり決算額の推移該当値テキスト445"/>
        <xdr:cNvSpPr txBox="1"/>
      </xdr:nvSpPr>
      <xdr:spPr>
        <a:xfrm>
          <a:off x="5740400" y="635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244495</xdr:rowOff>
    </xdr:from>
    <xdr:to>
      <xdr:col>26</xdr:col>
      <xdr:colOff>101600</xdr:colOff>
      <xdr:row>35</xdr:row>
      <xdr:rowOff>3195</xdr:rowOff>
    </xdr:to>
    <xdr:sp macro="" textlink="">
      <xdr:nvSpPr>
        <xdr:cNvPr id="135" name="楕円 134"/>
        <xdr:cNvSpPr/>
      </xdr:nvSpPr>
      <xdr:spPr bwMode="auto">
        <a:xfrm>
          <a:off x="4953000" y="651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13372</xdr:rowOff>
    </xdr:from>
    <xdr:ext cx="736600" cy="259045"/>
    <xdr:sp macro="" textlink="">
      <xdr:nvSpPr>
        <xdr:cNvPr id="136" name="テキスト ボックス 135"/>
        <xdr:cNvSpPr txBox="1"/>
      </xdr:nvSpPr>
      <xdr:spPr>
        <a:xfrm>
          <a:off x="4622800" y="6280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192123</xdr:rowOff>
    </xdr:from>
    <xdr:to>
      <xdr:col>22</xdr:col>
      <xdr:colOff>165100</xdr:colOff>
      <xdr:row>34</xdr:row>
      <xdr:rowOff>293723</xdr:rowOff>
    </xdr:to>
    <xdr:sp macro="" textlink="">
      <xdr:nvSpPr>
        <xdr:cNvPr id="137" name="楕円 136"/>
        <xdr:cNvSpPr/>
      </xdr:nvSpPr>
      <xdr:spPr bwMode="auto">
        <a:xfrm>
          <a:off x="4254500" y="6459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303900</xdr:rowOff>
    </xdr:from>
    <xdr:ext cx="762000" cy="259045"/>
    <xdr:sp macro="" textlink="">
      <xdr:nvSpPr>
        <xdr:cNvPr id="138" name="テキスト ボックス 137"/>
        <xdr:cNvSpPr txBox="1"/>
      </xdr:nvSpPr>
      <xdr:spPr>
        <a:xfrm>
          <a:off x="3924300" y="622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208765</xdr:rowOff>
    </xdr:from>
    <xdr:to>
      <xdr:col>19</xdr:col>
      <xdr:colOff>38100</xdr:colOff>
      <xdr:row>34</xdr:row>
      <xdr:rowOff>310366</xdr:rowOff>
    </xdr:to>
    <xdr:sp macro="" textlink="">
      <xdr:nvSpPr>
        <xdr:cNvPr id="139" name="楕円 138"/>
        <xdr:cNvSpPr/>
      </xdr:nvSpPr>
      <xdr:spPr bwMode="auto">
        <a:xfrm>
          <a:off x="3556000" y="64762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320542</xdr:rowOff>
    </xdr:from>
    <xdr:ext cx="762000" cy="259045"/>
    <xdr:sp macro="" textlink="">
      <xdr:nvSpPr>
        <xdr:cNvPr id="140" name="テキスト ボックス 139"/>
        <xdr:cNvSpPr txBox="1"/>
      </xdr:nvSpPr>
      <xdr:spPr>
        <a:xfrm>
          <a:off x="3225800" y="624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148118</xdr:rowOff>
    </xdr:from>
    <xdr:to>
      <xdr:col>15</xdr:col>
      <xdr:colOff>101600</xdr:colOff>
      <xdr:row>34</xdr:row>
      <xdr:rowOff>249718</xdr:rowOff>
    </xdr:to>
    <xdr:sp macro="" textlink="">
      <xdr:nvSpPr>
        <xdr:cNvPr id="141" name="楕円 140"/>
        <xdr:cNvSpPr/>
      </xdr:nvSpPr>
      <xdr:spPr bwMode="auto">
        <a:xfrm>
          <a:off x="2857500" y="6415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259895</xdr:rowOff>
    </xdr:from>
    <xdr:ext cx="762000" cy="259045"/>
    <xdr:sp macro="" textlink="">
      <xdr:nvSpPr>
        <xdr:cNvPr id="142" name="テキスト ボックス 141"/>
        <xdr:cNvSpPr txBox="1"/>
      </xdr:nvSpPr>
      <xdr:spPr>
        <a:xfrm>
          <a:off x="2527300" y="618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15,622
15,456
179.76
9,602,540
9,243,157
322,957
5,178,788
7,066,300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18069</xdr:rowOff>
    </xdr:from>
    <xdr:to>
      <xdr:col>24</xdr:col>
      <xdr:colOff>63500</xdr:colOff>
      <xdr:row>35</xdr:row>
      <xdr:rowOff>112399</xdr:rowOff>
    </xdr:to>
    <xdr:cxnSp macro="">
      <xdr:nvCxnSpPr>
        <xdr:cNvPr id="63" name="直線コネクタ 62"/>
        <xdr:cNvCxnSpPr/>
      </xdr:nvCxnSpPr>
      <xdr:spPr>
        <a:xfrm flipV="1">
          <a:off x="3797300" y="6018819"/>
          <a:ext cx="838200" cy="9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10618</xdr:rowOff>
    </xdr:from>
    <xdr:ext cx="534377" cy="259045"/>
    <xdr:sp macro="" textlink="">
      <xdr:nvSpPr>
        <xdr:cNvPr id="64" name="人件費平均値テキスト"/>
        <xdr:cNvSpPr txBox="1"/>
      </xdr:nvSpPr>
      <xdr:spPr>
        <a:xfrm>
          <a:off x="4686300" y="6011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112399</xdr:rowOff>
    </xdr:from>
    <xdr:to>
      <xdr:col>19</xdr:col>
      <xdr:colOff>177800</xdr:colOff>
      <xdr:row>35</xdr:row>
      <xdr:rowOff>129054</xdr:rowOff>
    </xdr:to>
    <xdr:cxnSp macro="">
      <xdr:nvCxnSpPr>
        <xdr:cNvPr id="66" name="直線コネクタ 65"/>
        <xdr:cNvCxnSpPr/>
      </xdr:nvCxnSpPr>
      <xdr:spPr>
        <a:xfrm flipV="1">
          <a:off x="2908300" y="6113149"/>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168394</xdr:rowOff>
    </xdr:from>
    <xdr:ext cx="534377" cy="259045"/>
    <xdr:sp macro="" textlink="">
      <xdr:nvSpPr>
        <xdr:cNvPr id="68" name="テキスト ボックス 67"/>
        <xdr:cNvSpPr txBox="1"/>
      </xdr:nvSpPr>
      <xdr:spPr>
        <a:xfrm>
          <a:off x="3530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129054</xdr:rowOff>
    </xdr:from>
    <xdr:to>
      <xdr:col>15</xdr:col>
      <xdr:colOff>50800</xdr:colOff>
      <xdr:row>36</xdr:row>
      <xdr:rowOff>37940</xdr:rowOff>
    </xdr:to>
    <xdr:cxnSp macro="">
      <xdr:nvCxnSpPr>
        <xdr:cNvPr id="69" name="直線コネクタ 68"/>
        <xdr:cNvCxnSpPr/>
      </xdr:nvCxnSpPr>
      <xdr:spPr>
        <a:xfrm flipV="1">
          <a:off x="2019300" y="6129804"/>
          <a:ext cx="889000" cy="8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7084</xdr:rowOff>
    </xdr:from>
    <xdr:ext cx="534377" cy="259045"/>
    <xdr:sp macro="" textlink="">
      <xdr:nvSpPr>
        <xdr:cNvPr id="71" name="テキスト ボックス 70"/>
        <xdr:cNvSpPr txBox="1"/>
      </xdr:nvSpPr>
      <xdr:spPr>
        <a:xfrm>
          <a:off x="2641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3716</xdr:rowOff>
    </xdr:from>
    <xdr:to>
      <xdr:col>10</xdr:col>
      <xdr:colOff>114300</xdr:colOff>
      <xdr:row>36</xdr:row>
      <xdr:rowOff>37940</xdr:rowOff>
    </xdr:to>
    <xdr:cxnSp macro="">
      <xdr:nvCxnSpPr>
        <xdr:cNvPr id="72" name="直線コネクタ 71"/>
        <xdr:cNvCxnSpPr/>
      </xdr:nvCxnSpPr>
      <xdr:spPr>
        <a:xfrm>
          <a:off x="1130300" y="6175916"/>
          <a:ext cx="889000" cy="3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30205</xdr:rowOff>
    </xdr:from>
    <xdr:ext cx="534377" cy="259045"/>
    <xdr:sp macro="" textlink="">
      <xdr:nvSpPr>
        <xdr:cNvPr id="74" name="テキスト ボックス 73"/>
        <xdr:cNvSpPr txBox="1"/>
      </xdr:nvSpPr>
      <xdr:spPr>
        <a:xfrm>
          <a:off x="1752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2930</xdr:rowOff>
    </xdr:from>
    <xdr:to>
      <xdr:col>6</xdr:col>
      <xdr:colOff>38100</xdr:colOff>
      <xdr:row>34</xdr:row>
      <xdr:rowOff>104530</xdr:rowOff>
    </xdr:to>
    <xdr:sp macro="" textlink="">
      <xdr:nvSpPr>
        <xdr:cNvPr id="75" name="フローチャート: 判断 74"/>
        <xdr:cNvSpPr/>
      </xdr:nvSpPr>
      <xdr:spPr>
        <a:xfrm>
          <a:off x="1079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121057</xdr:rowOff>
    </xdr:from>
    <xdr:ext cx="534377" cy="259045"/>
    <xdr:sp macro="" textlink="">
      <xdr:nvSpPr>
        <xdr:cNvPr id="76" name="テキスト ボックス 75"/>
        <xdr:cNvSpPr txBox="1"/>
      </xdr:nvSpPr>
      <xdr:spPr>
        <a:xfrm>
          <a:off x="863111" y="56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138719</xdr:rowOff>
    </xdr:from>
    <xdr:to>
      <xdr:col>24</xdr:col>
      <xdr:colOff>114300</xdr:colOff>
      <xdr:row>35</xdr:row>
      <xdr:rowOff>68869</xdr:rowOff>
    </xdr:to>
    <xdr:sp macro="" textlink="">
      <xdr:nvSpPr>
        <xdr:cNvPr id="82" name="楕円 81"/>
        <xdr:cNvSpPr/>
      </xdr:nvSpPr>
      <xdr:spPr>
        <a:xfrm>
          <a:off x="4584700" y="59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161596</xdr:rowOff>
    </xdr:from>
    <xdr:ext cx="534377" cy="259045"/>
    <xdr:sp macro="" textlink="">
      <xdr:nvSpPr>
        <xdr:cNvPr id="83" name="人件費該当値テキスト"/>
        <xdr:cNvSpPr txBox="1"/>
      </xdr:nvSpPr>
      <xdr:spPr>
        <a:xfrm>
          <a:off x="4686300" y="58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61599</xdr:rowOff>
    </xdr:from>
    <xdr:to>
      <xdr:col>20</xdr:col>
      <xdr:colOff>38100</xdr:colOff>
      <xdr:row>35</xdr:row>
      <xdr:rowOff>163199</xdr:rowOff>
    </xdr:to>
    <xdr:sp macro="" textlink="">
      <xdr:nvSpPr>
        <xdr:cNvPr id="84" name="楕円 83"/>
        <xdr:cNvSpPr/>
      </xdr:nvSpPr>
      <xdr:spPr>
        <a:xfrm>
          <a:off x="3746500" y="60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154326</xdr:rowOff>
    </xdr:from>
    <xdr:ext cx="534377" cy="259045"/>
    <xdr:sp macro="" textlink="">
      <xdr:nvSpPr>
        <xdr:cNvPr id="85" name="テキスト ボックス 84"/>
        <xdr:cNvSpPr txBox="1"/>
      </xdr:nvSpPr>
      <xdr:spPr>
        <a:xfrm>
          <a:off x="3530111" y="615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78254</xdr:rowOff>
    </xdr:from>
    <xdr:to>
      <xdr:col>15</xdr:col>
      <xdr:colOff>101600</xdr:colOff>
      <xdr:row>36</xdr:row>
      <xdr:rowOff>8404</xdr:rowOff>
    </xdr:to>
    <xdr:sp macro="" textlink="">
      <xdr:nvSpPr>
        <xdr:cNvPr id="86" name="楕円 85"/>
        <xdr:cNvSpPr/>
      </xdr:nvSpPr>
      <xdr:spPr>
        <a:xfrm>
          <a:off x="2857500" y="607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170981</xdr:rowOff>
    </xdr:from>
    <xdr:ext cx="534377" cy="259045"/>
    <xdr:sp macro="" textlink="">
      <xdr:nvSpPr>
        <xdr:cNvPr id="87" name="テキスト ボックス 86"/>
        <xdr:cNvSpPr txBox="1"/>
      </xdr:nvSpPr>
      <xdr:spPr>
        <a:xfrm>
          <a:off x="2641111" y="617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158590</xdr:rowOff>
    </xdr:from>
    <xdr:to>
      <xdr:col>10</xdr:col>
      <xdr:colOff>165100</xdr:colOff>
      <xdr:row>36</xdr:row>
      <xdr:rowOff>88740</xdr:rowOff>
    </xdr:to>
    <xdr:sp macro="" textlink="">
      <xdr:nvSpPr>
        <xdr:cNvPr id="88" name="楕円 87"/>
        <xdr:cNvSpPr/>
      </xdr:nvSpPr>
      <xdr:spPr>
        <a:xfrm>
          <a:off x="1968500" y="61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79867</xdr:rowOff>
    </xdr:from>
    <xdr:ext cx="534377" cy="259045"/>
    <xdr:sp macro="" textlink="">
      <xdr:nvSpPr>
        <xdr:cNvPr id="89" name="テキスト ボックス 88"/>
        <xdr:cNvSpPr txBox="1"/>
      </xdr:nvSpPr>
      <xdr:spPr>
        <a:xfrm>
          <a:off x="1752111" y="625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124366</xdr:rowOff>
    </xdr:from>
    <xdr:to>
      <xdr:col>6</xdr:col>
      <xdr:colOff>38100</xdr:colOff>
      <xdr:row>36</xdr:row>
      <xdr:rowOff>54516</xdr:rowOff>
    </xdr:to>
    <xdr:sp macro="" textlink="">
      <xdr:nvSpPr>
        <xdr:cNvPr id="90" name="楕円 89"/>
        <xdr:cNvSpPr/>
      </xdr:nvSpPr>
      <xdr:spPr>
        <a:xfrm>
          <a:off x="1079500" y="61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45643</xdr:rowOff>
    </xdr:from>
    <xdr:ext cx="534377" cy="259045"/>
    <xdr:sp macro="" textlink="">
      <xdr:nvSpPr>
        <xdr:cNvPr id="91" name="テキスト ボックス 90"/>
        <xdr:cNvSpPr txBox="1"/>
      </xdr:nvSpPr>
      <xdr:spPr>
        <a:xfrm>
          <a:off x="863111" y="621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147717</xdr:rowOff>
    </xdr:from>
    <xdr:to>
      <xdr:col>24</xdr:col>
      <xdr:colOff>63500</xdr:colOff>
      <xdr:row>57</xdr:row>
      <xdr:rowOff>29498</xdr:rowOff>
    </xdr:to>
    <xdr:cxnSp macro="">
      <xdr:nvCxnSpPr>
        <xdr:cNvPr id="123" name="直線コネクタ 122"/>
        <xdr:cNvCxnSpPr/>
      </xdr:nvCxnSpPr>
      <xdr:spPr>
        <a:xfrm flipV="1">
          <a:off x="3797300" y="9748917"/>
          <a:ext cx="8382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103005</xdr:rowOff>
    </xdr:from>
    <xdr:ext cx="534377" cy="259045"/>
    <xdr:sp macro="" textlink="">
      <xdr:nvSpPr>
        <xdr:cNvPr id="124" name="物件費平均値テキスト"/>
        <xdr:cNvSpPr txBox="1"/>
      </xdr:nvSpPr>
      <xdr:spPr>
        <a:xfrm>
          <a:off x="4686300" y="970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16925</xdr:rowOff>
    </xdr:from>
    <xdr:to>
      <xdr:col>19</xdr:col>
      <xdr:colOff>177800</xdr:colOff>
      <xdr:row>57</xdr:row>
      <xdr:rowOff>29498</xdr:rowOff>
    </xdr:to>
    <xdr:cxnSp macro="">
      <xdr:nvCxnSpPr>
        <xdr:cNvPr id="126" name="直線コネクタ 125"/>
        <xdr:cNvCxnSpPr/>
      </xdr:nvCxnSpPr>
      <xdr:spPr>
        <a:xfrm>
          <a:off x="2908300" y="9618125"/>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133066</xdr:rowOff>
    </xdr:from>
    <xdr:ext cx="534377" cy="259045"/>
    <xdr:sp macro="" textlink="">
      <xdr:nvSpPr>
        <xdr:cNvPr id="128" name="テキスト ボックス 127"/>
        <xdr:cNvSpPr txBox="1"/>
      </xdr:nvSpPr>
      <xdr:spPr>
        <a:xfrm>
          <a:off x="3530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16925</xdr:rowOff>
    </xdr:from>
    <xdr:to>
      <xdr:col>15</xdr:col>
      <xdr:colOff>50800</xdr:colOff>
      <xdr:row>56</xdr:row>
      <xdr:rowOff>155637</xdr:rowOff>
    </xdr:to>
    <xdr:cxnSp macro="">
      <xdr:nvCxnSpPr>
        <xdr:cNvPr id="129" name="直線コネクタ 128"/>
        <xdr:cNvCxnSpPr/>
      </xdr:nvCxnSpPr>
      <xdr:spPr>
        <a:xfrm flipV="1">
          <a:off x="2019300" y="9618125"/>
          <a:ext cx="889000" cy="13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11369</xdr:rowOff>
    </xdr:from>
    <xdr:ext cx="534377" cy="259045"/>
    <xdr:sp macro="" textlink="">
      <xdr:nvSpPr>
        <xdr:cNvPr id="131" name="テキスト ボックス 130"/>
        <xdr:cNvSpPr txBox="1"/>
      </xdr:nvSpPr>
      <xdr:spPr>
        <a:xfrm>
          <a:off x="2641111" y="99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75904</xdr:rowOff>
    </xdr:from>
    <xdr:to>
      <xdr:col>10</xdr:col>
      <xdr:colOff>114300</xdr:colOff>
      <xdr:row>56</xdr:row>
      <xdr:rowOff>155637</xdr:rowOff>
    </xdr:to>
    <xdr:cxnSp macro="">
      <xdr:nvCxnSpPr>
        <xdr:cNvPr id="132" name="直線コネクタ 131"/>
        <xdr:cNvCxnSpPr/>
      </xdr:nvCxnSpPr>
      <xdr:spPr>
        <a:xfrm>
          <a:off x="1130300" y="9677104"/>
          <a:ext cx="889000" cy="7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149100</xdr:rowOff>
    </xdr:from>
    <xdr:ext cx="534377" cy="259045"/>
    <xdr:sp macro="" textlink="">
      <xdr:nvSpPr>
        <xdr:cNvPr id="134" name="テキスト ボックス 133"/>
        <xdr:cNvSpPr txBox="1"/>
      </xdr:nvSpPr>
      <xdr:spPr>
        <a:xfrm>
          <a:off x="1752111" y="99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121198</xdr:rowOff>
    </xdr:from>
    <xdr:to>
      <xdr:col>6</xdr:col>
      <xdr:colOff>38100</xdr:colOff>
      <xdr:row>57</xdr:row>
      <xdr:rowOff>51348</xdr:rowOff>
    </xdr:to>
    <xdr:sp macro="" textlink="">
      <xdr:nvSpPr>
        <xdr:cNvPr id="135" name="フローチャート: 判断 134"/>
        <xdr:cNvSpPr/>
      </xdr:nvSpPr>
      <xdr:spPr>
        <a:xfrm>
          <a:off x="10795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42475</xdr:rowOff>
    </xdr:from>
    <xdr:ext cx="534377" cy="259045"/>
    <xdr:sp macro="" textlink="">
      <xdr:nvSpPr>
        <xdr:cNvPr id="136" name="テキスト ボックス 135"/>
        <xdr:cNvSpPr txBox="1"/>
      </xdr:nvSpPr>
      <xdr:spPr>
        <a:xfrm>
          <a:off x="863111" y="98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96917</xdr:rowOff>
    </xdr:from>
    <xdr:to>
      <xdr:col>24</xdr:col>
      <xdr:colOff>114300</xdr:colOff>
      <xdr:row>57</xdr:row>
      <xdr:rowOff>27067</xdr:rowOff>
    </xdr:to>
    <xdr:sp macro="" textlink="">
      <xdr:nvSpPr>
        <xdr:cNvPr id="142" name="楕円 141"/>
        <xdr:cNvSpPr/>
      </xdr:nvSpPr>
      <xdr:spPr>
        <a:xfrm>
          <a:off x="4584700" y="96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119794</xdr:rowOff>
    </xdr:from>
    <xdr:ext cx="534377" cy="259045"/>
    <xdr:sp macro="" textlink="">
      <xdr:nvSpPr>
        <xdr:cNvPr id="143" name="物件費該当値テキスト"/>
        <xdr:cNvSpPr txBox="1"/>
      </xdr:nvSpPr>
      <xdr:spPr>
        <a:xfrm>
          <a:off x="4686300" y="954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150148</xdr:rowOff>
    </xdr:from>
    <xdr:to>
      <xdr:col>20</xdr:col>
      <xdr:colOff>38100</xdr:colOff>
      <xdr:row>57</xdr:row>
      <xdr:rowOff>80298</xdr:rowOff>
    </xdr:to>
    <xdr:sp macro="" textlink="">
      <xdr:nvSpPr>
        <xdr:cNvPr id="144" name="楕円 143"/>
        <xdr:cNvSpPr/>
      </xdr:nvSpPr>
      <xdr:spPr>
        <a:xfrm>
          <a:off x="3746500" y="97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96825</xdr:rowOff>
    </xdr:from>
    <xdr:ext cx="534377" cy="259045"/>
    <xdr:sp macro="" textlink="">
      <xdr:nvSpPr>
        <xdr:cNvPr id="145" name="テキスト ボックス 144"/>
        <xdr:cNvSpPr txBox="1"/>
      </xdr:nvSpPr>
      <xdr:spPr>
        <a:xfrm>
          <a:off x="3530111" y="952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137575</xdr:rowOff>
    </xdr:from>
    <xdr:to>
      <xdr:col>15</xdr:col>
      <xdr:colOff>101600</xdr:colOff>
      <xdr:row>56</xdr:row>
      <xdr:rowOff>67725</xdr:rowOff>
    </xdr:to>
    <xdr:sp macro="" textlink="">
      <xdr:nvSpPr>
        <xdr:cNvPr id="146" name="楕円 145"/>
        <xdr:cNvSpPr/>
      </xdr:nvSpPr>
      <xdr:spPr>
        <a:xfrm>
          <a:off x="2857500" y="95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84252</xdr:rowOff>
    </xdr:from>
    <xdr:ext cx="534377" cy="259045"/>
    <xdr:sp macro="" textlink="">
      <xdr:nvSpPr>
        <xdr:cNvPr id="147" name="テキスト ボックス 146"/>
        <xdr:cNvSpPr txBox="1"/>
      </xdr:nvSpPr>
      <xdr:spPr>
        <a:xfrm>
          <a:off x="2641111" y="93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104837</xdr:rowOff>
    </xdr:from>
    <xdr:to>
      <xdr:col>10</xdr:col>
      <xdr:colOff>165100</xdr:colOff>
      <xdr:row>57</xdr:row>
      <xdr:rowOff>34987</xdr:rowOff>
    </xdr:to>
    <xdr:sp macro="" textlink="">
      <xdr:nvSpPr>
        <xdr:cNvPr id="148" name="楕円 147"/>
        <xdr:cNvSpPr/>
      </xdr:nvSpPr>
      <xdr:spPr>
        <a:xfrm>
          <a:off x="1968500" y="97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51514</xdr:rowOff>
    </xdr:from>
    <xdr:ext cx="534377" cy="259045"/>
    <xdr:sp macro="" textlink="">
      <xdr:nvSpPr>
        <xdr:cNvPr id="149" name="テキスト ボックス 148"/>
        <xdr:cNvSpPr txBox="1"/>
      </xdr:nvSpPr>
      <xdr:spPr>
        <a:xfrm>
          <a:off x="1752111" y="948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25104</xdr:rowOff>
    </xdr:from>
    <xdr:to>
      <xdr:col>6</xdr:col>
      <xdr:colOff>38100</xdr:colOff>
      <xdr:row>56</xdr:row>
      <xdr:rowOff>126704</xdr:rowOff>
    </xdr:to>
    <xdr:sp macro="" textlink="">
      <xdr:nvSpPr>
        <xdr:cNvPr id="150" name="楕円 149"/>
        <xdr:cNvSpPr/>
      </xdr:nvSpPr>
      <xdr:spPr>
        <a:xfrm>
          <a:off x="1079500" y="962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143231</xdr:rowOff>
    </xdr:from>
    <xdr:ext cx="534377" cy="259045"/>
    <xdr:sp macro="" textlink="">
      <xdr:nvSpPr>
        <xdr:cNvPr id="151" name="テキスト ボックス 150"/>
        <xdr:cNvSpPr txBox="1"/>
      </xdr:nvSpPr>
      <xdr:spPr>
        <a:xfrm>
          <a:off x="863111" y="940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139871</xdr:rowOff>
    </xdr:from>
    <xdr:to>
      <xdr:col>24</xdr:col>
      <xdr:colOff>63500</xdr:colOff>
      <xdr:row>76</xdr:row>
      <xdr:rowOff>113412</xdr:rowOff>
    </xdr:to>
    <xdr:cxnSp macro="">
      <xdr:nvCxnSpPr>
        <xdr:cNvPr id="176" name="直線コネクタ 175"/>
        <xdr:cNvCxnSpPr/>
      </xdr:nvCxnSpPr>
      <xdr:spPr>
        <a:xfrm flipV="1">
          <a:off x="3797300" y="12998621"/>
          <a:ext cx="838200" cy="14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108532</xdr:rowOff>
    </xdr:from>
    <xdr:ext cx="469744" cy="259045"/>
    <xdr:sp macro="" textlink="">
      <xdr:nvSpPr>
        <xdr:cNvPr id="177" name="維持補修費平均値テキスト"/>
        <xdr:cNvSpPr txBox="1"/>
      </xdr:nvSpPr>
      <xdr:spPr>
        <a:xfrm>
          <a:off x="4686300" y="12967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86494</xdr:rowOff>
    </xdr:from>
    <xdr:to>
      <xdr:col>19</xdr:col>
      <xdr:colOff>177800</xdr:colOff>
      <xdr:row>76</xdr:row>
      <xdr:rowOff>113412</xdr:rowOff>
    </xdr:to>
    <xdr:cxnSp macro="">
      <xdr:nvCxnSpPr>
        <xdr:cNvPr id="179" name="直線コネクタ 178"/>
        <xdr:cNvCxnSpPr/>
      </xdr:nvCxnSpPr>
      <xdr:spPr>
        <a:xfrm>
          <a:off x="2908300" y="13116694"/>
          <a:ext cx="889000" cy="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44092</xdr:rowOff>
    </xdr:from>
    <xdr:ext cx="469744" cy="259045"/>
    <xdr:sp macro="" textlink="">
      <xdr:nvSpPr>
        <xdr:cNvPr id="181" name="テキスト ボックス 180"/>
        <xdr:cNvSpPr txBox="1"/>
      </xdr:nvSpPr>
      <xdr:spPr>
        <a:xfrm>
          <a:off x="3562428" y="12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86494</xdr:rowOff>
    </xdr:from>
    <xdr:to>
      <xdr:col>15</xdr:col>
      <xdr:colOff>50800</xdr:colOff>
      <xdr:row>76</xdr:row>
      <xdr:rowOff>124670</xdr:rowOff>
    </xdr:to>
    <xdr:cxnSp macro="">
      <xdr:nvCxnSpPr>
        <xdr:cNvPr id="182" name="直線コネクタ 181"/>
        <xdr:cNvCxnSpPr/>
      </xdr:nvCxnSpPr>
      <xdr:spPr>
        <a:xfrm flipV="1">
          <a:off x="2019300" y="13116694"/>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121817</xdr:rowOff>
    </xdr:from>
    <xdr:ext cx="469744" cy="259045"/>
    <xdr:sp macro="" textlink="">
      <xdr:nvSpPr>
        <xdr:cNvPr id="184" name="テキスト ボックス 183"/>
        <xdr:cNvSpPr txBox="1"/>
      </xdr:nvSpPr>
      <xdr:spPr>
        <a:xfrm>
          <a:off x="2673428" y="126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124670</xdr:rowOff>
    </xdr:from>
    <xdr:to>
      <xdr:col>10</xdr:col>
      <xdr:colOff>114300</xdr:colOff>
      <xdr:row>77</xdr:row>
      <xdr:rowOff>28257</xdr:rowOff>
    </xdr:to>
    <xdr:cxnSp macro="">
      <xdr:nvCxnSpPr>
        <xdr:cNvPr id="185" name="直線コネクタ 184"/>
        <xdr:cNvCxnSpPr/>
      </xdr:nvCxnSpPr>
      <xdr:spPr>
        <a:xfrm flipV="1">
          <a:off x="1130300" y="13154870"/>
          <a:ext cx="889000" cy="7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7" name="テキスト ボックス 186"/>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130791</xdr:rowOff>
    </xdr:from>
    <xdr:to>
      <xdr:col>6</xdr:col>
      <xdr:colOff>38100</xdr:colOff>
      <xdr:row>75</xdr:row>
      <xdr:rowOff>60941</xdr:rowOff>
    </xdr:to>
    <xdr:sp macro="" textlink="">
      <xdr:nvSpPr>
        <xdr:cNvPr id="188" name="フローチャート: 判断 187"/>
        <xdr:cNvSpPr/>
      </xdr:nvSpPr>
      <xdr:spPr>
        <a:xfrm>
          <a:off x="1079500" y="1281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77468</xdr:rowOff>
    </xdr:from>
    <xdr:ext cx="469744" cy="259045"/>
    <xdr:sp macro="" textlink="">
      <xdr:nvSpPr>
        <xdr:cNvPr id="189" name="テキスト ボックス 188"/>
        <xdr:cNvSpPr txBox="1"/>
      </xdr:nvSpPr>
      <xdr:spPr>
        <a:xfrm>
          <a:off x="895428" y="125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89071</xdr:rowOff>
    </xdr:from>
    <xdr:to>
      <xdr:col>24</xdr:col>
      <xdr:colOff>114300</xdr:colOff>
      <xdr:row>76</xdr:row>
      <xdr:rowOff>19221</xdr:rowOff>
    </xdr:to>
    <xdr:sp macro="" textlink="">
      <xdr:nvSpPr>
        <xdr:cNvPr id="195" name="楕円 194"/>
        <xdr:cNvSpPr/>
      </xdr:nvSpPr>
      <xdr:spPr>
        <a:xfrm>
          <a:off x="4584700" y="129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111948</xdr:rowOff>
    </xdr:from>
    <xdr:ext cx="469744" cy="259045"/>
    <xdr:sp macro="" textlink="">
      <xdr:nvSpPr>
        <xdr:cNvPr id="196" name="維持補修費該当値テキスト"/>
        <xdr:cNvSpPr txBox="1"/>
      </xdr:nvSpPr>
      <xdr:spPr>
        <a:xfrm>
          <a:off x="4686300" y="1279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62612</xdr:rowOff>
    </xdr:from>
    <xdr:to>
      <xdr:col>20</xdr:col>
      <xdr:colOff>38100</xdr:colOff>
      <xdr:row>76</xdr:row>
      <xdr:rowOff>164212</xdr:rowOff>
    </xdr:to>
    <xdr:sp macro="" textlink="">
      <xdr:nvSpPr>
        <xdr:cNvPr id="197" name="楕円 196"/>
        <xdr:cNvSpPr/>
      </xdr:nvSpPr>
      <xdr:spPr>
        <a:xfrm>
          <a:off x="3746500" y="130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155339</xdr:rowOff>
    </xdr:from>
    <xdr:ext cx="469744" cy="259045"/>
    <xdr:sp macro="" textlink="">
      <xdr:nvSpPr>
        <xdr:cNvPr id="198" name="テキスト ボックス 197"/>
        <xdr:cNvSpPr txBox="1"/>
      </xdr:nvSpPr>
      <xdr:spPr>
        <a:xfrm>
          <a:off x="3562428" y="131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35694</xdr:rowOff>
    </xdr:from>
    <xdr:to>
      <xdr:col>15</xdr:col>
      <xdr:colOff>101600</xdr:colOff>
      <xdr:row>76</xdr:row>
      <xdr:rowOff>137294</xdr:rowOff>
    </xdr:to>
    <xdr:sp macro="" textlink="">
      <xdr:nvSpPr>
        <xdr:cNvPr id="199" name="楕円 198"/>
        <xdr:cNvSpPr/>
      </xdr:nvSpPr>
      <xdr:spPr>
        <a:xfrm>
          <a:off x="2857500" y="130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128421</xdr:rowOff>
    </xdr:from>
    <xdr:ext cx="469744" cy="259045"/>
    <xdr:sp macro="" textlink="">
      <xdr:nvSpPr>
        <xdr:cNvPr id="200" name="テキスト ボックス 199"/>
        <xdr:cNvSpPr txBox="1"/>
      </xdr:nvSpPr>
      <xdr:spPr>
        <a:xfrm>
          <a:off x="2673428" y="1315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73870</xdr:rowOff>
    </xdr:from>
    <xdr:to>
      <xdr:col>10</xdr:col>
      <xdr:colOff>165100</xdr:colOff>
      <xdr:row>77</xdr:row>
      <xdr:rowOff>4020</xdr:rowOff>
    </xdr:to>
    <xdr:sp macro="" textlink="">
      <xdr:nvSpPr>
        <xdr:cNvPr id="201" name="楕円 200"/>
        <xdr:cNvSpPr/>
      </xdr:nvSpPr>
      <xdr:spPr>
        <a:xfrm>
          <a:off x="1968500" y="131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166597</xdr:rowOff>
    </xdr:from>
    <xdr:ext cx="469744" cy="259045"/>
    <xdr:sp macro="" textlink="">
      <xdr:nvSpPr>
        <xdr:cNvPr id="202" name="テキスト ボックス 201"/>
        <xdr:cNvSpPr txBox="1"/>
      </xdr:nvSpPr>
      <xdr:spPr>
        <a:xfrm>
          <a:off x="1784428" y="131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148907</xdr:rowOff>
    </xdr:from>
    <xdr:to>
      <xdr:col>6</xdr:col>
      <xdr:colOff>38100</xdr:colOff>
      <xdr:row>77</xdr:row>
      <xdr:rowOff>79057</xdr:rowOff>
    </xdr:to>
    <xdr:sp macro="" textlink="">
      <xdr:nvSpPr>
        <xdr:cNvPr id="203" name="楕円 202"/>
        <xdr:cNvSpPr/>
      </xdr:nvSpPr>
      <xdr:spPr>
        <a:xfrm>
          <a:off x="1079500" y="131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70184</xdr:rowOff>
    </xdr:from>
    <xdr:ext cx="469744" cy="259045"/>
    <xdr:sp macro="" textlink="">
      <xdr:nvSpPr>
        <xdr:cNvPr id="204" name="テキスト ボックス 203"/>
        <xdr:cNvSpPr txBox="1"/>
      </xdr:nvSpPr>
      <xdr:spPr>
        <a:xfrm>
          <a:off x="895428" y="1327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58889</xdr:rowOff>
    </xdr:from>
    <xdr:to>
      <xdr:col>24</xdr:col>
      <xdr:colOff>63500</xdr:colOff>
      <xdr:row>93</xdr:row>
      <xdr:rowOff>124749</xdr:rowOff>
    </xdr:to>
    <xdr:cxnSp macro="">
      <xdr:nvCxnSpPr>
        <xdr:cNvPr id="232" name="直線コネクタ 231"/>
        <xdr:cNvCxnSpPr/>
      </xdr:nvCxnSpPr>
      <xdr:spPr>
        <a:xfrm flipV="1">
          <a:off x="3797300" y="16003739"/>
          <a:ext cx="838200" cy="6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89318</xdr:rowOff>
    </xdr:from>
    <xdr:ext cx="534377" cy="259045"/>
    <xdr:sp macro="" textlink="">
      <xdr:nvSpPr>
        <xdr:cNvPr id="233" name="扶助費平均値テキスト"/>
        <xdr:cNvSpPr txBox="1"/>
      </xdr:nvSpPr>
      <xdr:spPr>
        <a:xfrm>
          <a:off x="4686300" y="1637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124749</xdr:rowOff>
    </xdr:from>
    <xdr:to>
      <xdr:col>19</xdr:col>
      <xdr:colOff>177800</xdr:colOff>
      <xdr:row>93</xdr:row>
      <xdr:rowOff>144844</xdr:rowOff>
    </xdr:to>
    <xdr:cxnSp macro="">
      <xdr:nvCxnSpPr>
        <xdr:cNvPr id="235" name="直線コネクタ 234"/>
        <xdr:cNvCxnSpPr/>
      </xdr:nvCxnSpPr>
      <xdr:spPr>
        <a:xfrm flipV="1">
          <a:off x="2908300" y="16069599"/>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92107</xdr:rowOff>
    </xdr:from>
    <xdr:ext cx="534377" cy="259045"/>
    <xdr:sp macro="" textlink="">
      <xdr:nvSpPr>
        <xdr:cNvPr id="237" name="テキスト ボックス 236"/>
        <xdr:cNvSpPr txBox="1"/>
      </xdr:nvSpPr>
      <xdr:spPr>
        <a:xfrm>
          <a:off x="3530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144844</xdr:rowOff>
    </xdr:from>
    <xdr:to>
      <xdr:col>15</xdr:col>
      <xdr:colOff>50800</xdr:colOff>
      <xdr:row>94</xdr:row>
      <xdr:rowOff>98118</xdr:rowOff>
    </xdr:to>
    <xdr:cxnSp macro="">
      <xdr:nvCxnSpPr>
        <xdr:cNvPr id="238" name="直線コネクタ 237"/>
        <xdr:cNvCxnSpPr/>
      </xdr:nvCxnSpPr>
      <xdr:spPr>
        <a:xfrm flipV="1">
          <a:off x="2019300" y="16089694"/>
          <a:ext cx="8890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81546</xdr:rowOff>
    </xdr:from>
    <xdr:ext cx="534377" cy="259045"/>
    <xdr:sp macro="" textlink="">
      <xdr:nvSpPr>
        <xdr:cNvPr id="240" name="テキスト ボックス 239"/>
        <xdr:cNvSpPr txBox="1"/>
      </xdr:nvSpPr>
      <xdr:spPr>
        <a:xfrm>
          <a:off x="2641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98118</xdr:rowOff>
    </xdr:from>
    <xdr:to>
      <xdr:col>10</xdr:col>
      <xdr:colOff>114300</xdr:colOff>
      <xdr:row>94</xdr:row>
      <xdr:rowOff>161942</xdr:rowOff>
    </xdr:to>
    <xdr:cxnSp macro="">
      <xdr:nvCxnSpPr>
        <xdr:cNvPr id="241" name="直線コネクタ 240"/>
        <xdr:cNvCxnSpPr/>
      </xdr:nvCxnSpPr>
      <xdr:spPr>
        <a:xfrm flipV="1">
          <a:off x="1130300" y="16214418"/>
          <a:ext cx="889000" cy="6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74871</xdr:rowOff>
    </xdr:from>
    <xdr:ext cx="534377" cy="259045"/>
    <xdr:sp macro="" textlink="">
      <xdr:nvSpPr>
        <xdr:cNvPr id="243" name="テキスト ボックス 242"/>
        <xdr:cNvSpPr txBox="1"/>
      </xdr:nvSpPr>
      <xdr:spPr>
        <a:xfrm>
          <a:off x="1752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68692</xdr:rowOff>
    </xdr:from>
    <xdr:to>
      <xdr:col>6</xdr:col>
      <xdr:colOff>38100</xdr:colOff>
      <xdr:row>94</xdr:row>
      <xdr:rowOff>170292</xdr:rowOff>
    </xdr:to>
    <xdr:sp macro="" textlink="">
      <xdr:nvSpPr>
        <xdr:cNvPr id="244" name="フローチャート: 判断 243"/>
        <xdr:cNvSpPr/>
      </xdr:nvSpPr>
      <xdr:spPr>
        <a:xfrm>
          <a:off x="1079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15369</xdr:rowOff>
    </xdr:from>
    <xdr:ext cx="534377" cy="259045"/>
    <xdr:sp macro="" textlink="">
      <xdr:nvSpPr>
        <xdr:cNvPr id="245" name="テキスト ボックス 244"/>
        <xdr:cNvSpPr txBox="1"/>
      </xdr:nvSpPr>
      <xdr:spPr>
        <a:xfrm>
          <a:off x="863111" y="1596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8089</xdr:rowOff>
    </xdr:from>
    <xdr:to>
      <xdr:col>24</xdr:col>
      <xdr:colOff>114300</xdr:colOff>
      <xdr:row>93</xdr:row>
      <xdr:rowOff>109689</xdr:rowOff>
    </xdr:to>
    <xdr:sp macro="" textlink="">
      <xdr:nvSpPr>
        <xdr:cNvPr id="251" name="楕円 250"/>
        <xdr:cNvSpPr/>
      </xdr:nvSpPr>
      <xdr:spPr>
        <a:xfrm>
          <a:off x="4584700" y="159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30966</xdr:rowOff>
    </xdr:from>
    <xdr:ext cx="534377" cy="259045"/>
    <xdr:sp macro="" textlink="">
      <xdr:nvSpPr>
        <xdr:cNvPr id="252" name="扶助費該当値テキスト"/>
        <xdr:cNvSpPr txBox="1"/>
      </xdr:nvSpPr>
      <xdr:spPr>
        <a:xfrm>
          <a:off x="4686300" y="1580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73949</xdr:rowOff>
    </xdr:from>
    <xdr:to>
      <xdr:col>20</xdr:col>
      <xdr:colOff>38100</xdr:colOff>
      <xdr:row>94</xdr:row>
      <xdr:rowOff>4099</xdr:rowOff>
    </xdr:to>
    <xdr:sp macro="" textlink="">
      <xdr:nvSpPr>
        <xdr:cNvPr id="253" name="楕円 252"/>
        <xdr:cNvSpPr/>
      </xdr:nvSpPr>
      <xdr:spPr>
        <a:xfrm>
          <a:off x="3746500" y="160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20626</xdr:rowOff>
    </xdr:from>
    <xdr:ext cx="534377" cy="259045"/>
    <xdr:sp macro="" textlink="">
      <xdr:nvSpPr>
        <xdr:cNvPr id="254" name="テキスト ボックス 253"/>
        <xdr:cNvSpPr txBox="1"/>
      </xdr:nvSpPr>
      <xdr:spPr>
        <a:xfrm>
          <a:off x="3530111" y="1579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94044</xdr:rowOff>
    </xdr:from>
    <xdr:to>
      <xdr:col>15</xdr:col>
      <xdr:colOff>101600</xdr:colOff>
      <xdr:row>94</xdr:row>
      <xdr:rowOff>24194</xdr:rowOff>
    </xdr:to>
    <xdr:sp macro="" textlink="">
      <xdr:nvSpPr>
        <xdr:cNvPr id="255" name="楕円 254"/>
        <xdr:cNvSpPr/>
      </xdr:nvSpPr>
      <xdr:spPr>
        <a:xfrm>
          <a:off x="2857500" y="160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40721</xdr:rowOff>
    </xdr:from>
    <xdr:ext cx="534377" cy="259045"/>
    <xdr:sp macro="" textlink="">
      <xdr:nvSpPr>
        <xdr:cNvPr id="256" name="テキスト ボックス 255"/>
        <xdr:cNvSpPr txBox="1"/>
      </xdr:nvSpPr>
      <xdr:spPr>
        <a:xfrm>
          <a:off x="2641111" y="1581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47318</xdr:rowOff>
    </xdr:from>
    <xdr:to>
      <xdr:col>10</xdr:col>
      <xdr:colOff>165100</xdr:colOff>
      <xdr:row>94</xdr:row>
      <xdr:rowOff>148918</xdr:rowOff>
    </xdr:to>
    <xdr:sp macro="" textlink="">
      <xdr:nvSpPr>
        <xdr:cNvPr id="257" name="楕円 256"/>
        <xdr:cNvSpPr/>
      </xdr:nvSpPr>
      <xdr:spPr>
        <a:xfrm>
          <a:off x="1968500" y="1616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165445</xdr:rowOff>
    </xdr:from>
    <xdr:ext cx="534377" cy="259045"/>
    <xdr:sp macro="" textlink="">
      <xdr:nvSpPr>
        <xdr:cNvPr id="258" name="テキスト ボックス 257"/>
        <xdr:cNvSpPr txBox="1"/>
      </xdr:nvSpPr>
      <xdr:spPr>
        <a:xfrm>
          <a:off x="1752111" y="159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111142</xdr:rowOff>
    </xdr:from>
    <xdr:to>
      <xdr:col>6</xdr:col>
      <xdr:colOff>38100</xdr:colOff>
      <xdr:row>95</xdr:row>
      <xdr:rowOff>41292</xdr:rowOff>
    </xdr:to>
    <xdr:sp macro="" textlink="">
      <xdr:nvSpPr>
        <xdr:cNvPr id="259" name="楕円 258"/>
        <xdr:cNvSpPr/>
      </xdr:nvSpPr>
      <xdr:spPr>
        <a:xfrm>
          <a:off x="1079500" y="1622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32419</xdr:rowOff>
    </xdr:from>
    <xdr:ext cx="534377" cy="259045"/>
    <xdr:sp macro="" textlink="">
      <xdr:nvSpPr>
        <xdr:cNvPr id="260" name="テキスト ボックス 259"/>
        <xdr:cNvSpPr txBox="1"/>
      </xdr:nvSpPr>
      <xdr:spPr>
        <a:xfrm>
          <a:off x="863111" y="1632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146055</xdr:rowOff>
    </xdr:from>
    <xdr:to>
      <xdr:col>55</xdr:col>
      <xdr:colOff>0</xdr:colOff>
      <xdr:row>36</xdr:row>
      <xdr:rowOff>130707</xdr:rowOff>
    </xdr:to>
    <xdr:cxnSp macro="">
      <xdr:nvCxnSpPr>
        <xdr:cNvPr id="287" name="直線コネクタ 286"/>
        <xdr:cNvCxnSpPr/>
      </xdr:nvCxnSpPr>
      <xdr:spPr>
        <a:xfrm flipV="1">
          <a:off x="9639300" y="6146805"/>
          <a:ext cx="838200" cy="1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2478</xdr:rowOff>
    </xdr:from>
    <xdr:ext cx="534377" cy="259045"/>
    <xdr:sp macro="" textlink="">
      <xdr:nvSpPr>
        <xdr:cNvPr id="288" name="補助費等平均値テキスト"/>
        <xdr:cNvSpPr txBox="1"/>
      </xdr:nvSpPr>
      <xdr:spPr>
        <a:xfrm>
          <a:off x="10528300" y="6174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130707</xdr:rowOff>
    </xdr:from>
    <xdr:to>
      <xdr:col>50</xdr:col>
      <xdr:colOff>114300</xdr:colOff>
      <xdr:row>36</xdr:row>
      <xdr:rowOff>135521</xdr:rowOff>
    </xdr:to>
    <xdr:cxnSp macro="">
      <xdr:nvCxnSpPr>
        <xdr:cNvPr id="290" name="直線コネクタ 289"/>
        <xdr:cNvCxnSpPr/>
      </xdr:nvCxnSpPr>
      <xdr:spPr>
        <a:xfrm flipV="1">
          <a:off x="8750300" y="6302907"/>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135521</xdr:rowOff>
    </xdr:from>
    <xdr:to>
      <xdr:col>45</xdr:col>
      <xdr:colOff>177800</xdr:colOff>
      <xdr:row>37</xdr:row>
      <xdr:rowOff>32651</xdr:rowOff>
    </xdr:to>
    <xdr:cxnSp macro="">
      <xdr:nvCxnSpPr>
        <xdr:cNvPr id="293" name="直線コネクタ 292"/>
        <xdr:cNvCxnSpPr/>
      </xdr:nvCxnSpPr>
      <xdr:spPr>
        <a:xfrm flipV="1">
          <a:off x="7861300" y="630772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14560</xdr:rowOff>
    </xdr:from>
    <xdr:ext cx="534377" cy="259045"/>
    <xdr:sp macro="" textlink="">
      <xdr:nvSpPr>
        <xdr:cNvPr id="295" name="テキスト ボックス 294"/>
        <xdr:cNvSpPr txBox="1"/>
      </xdr:nvSpPr>
      <xdr:spPr>
        <a:xfrm>
          <a:off x="8483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32651</xdr:rowOff>
    </xdr:from>
    <xdr:to>
      <xdr:col>41</xdr:col>
      <xdr:colOff>50800</xdr:colOff>
      <xdr:row>37</xdr:row>
      <xdr:rowOff>99521</xdr:rowOff>
    </xdr:to>
    <xdr:cxnSp macro="">
      <xdr:nvCxnSpPr>
        <xdr:cNvPr id="296" name="直線コネクタ 295"/>
        <xdr:cNvCxnSpPr/>
      </xdr:nvCxnSpPr>
      <xdr:spPr>
        <a:xfrm flipV="1">
          <a:off x="6972300" y="6376301"/>
          <a:ext cx="889000" cy="6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26337</xdr:rowOff>
    </xdr:from>
    <xdr:ext cx="534377" cy="259045"/>
    <xdr:sp macro="" textlink="">
      <xdr:nvSpPr>
        <xdr:cNvPr id="298" name="テキスト ボックス 297"/>
        <xdr:cNvSpPr txBox="1"/>
      </xdr:nvSpPr>
      <xdr:spPr>
        <a:xfrm>
          <a:off x="7594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299" name="フローチャート: 判断 298"/>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142809</xdr:rowOff>
    </xdr:from>
    <xdr:ext cx="534377" cy="259045"/>
    <xdr:sp macro="" textlink="">
      <xdr:nvSpPr>
        <xdr:cNvPr id="300" name="テキスト ボックス 299"/>
        <xdr:cNvSpPr txBox="1"/>
      </xdr:nvSpPr>
      <xdr:spPr>
        <a:xfrm>
          <a:off x="6705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95255</xdr:rowOff>
    </xdr:from>
    <xdr:to>
      <xdr:col>55</xdr:col>
      <xdr:colOff>50800</xdr:colOff>
      <xdr:row>36</xdr:row>
      <xdr:rowOff>25405</xdr:rowOff>
    </xdr:to>
    <xdr:sp macro="" textlink="">
      <xdr:nvSpPr>
        <xdr:cNvPr id="306" name="楕円 305"/>
        <xdr:cNvSpPr/>
      </xdr:nvSpPr>
      <xdr:spPr>
        <a:xfrm>
          <a:off x="10426700" y="60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118132</xdr:rowOff>
    </xdr:from>
    <xdr:ext cx="599010" cy="259045"/>
    <xdr:sp macro="" textlink="">
      <xdr:nvSpPr>
        <xdr:cNvPr id="307" name="補助費等該当値テキスト"/>
        <xdr:cNvSpPr txBox="1"/>
      </xdr:nvSpPr>
      <xdr:spPr>
        <a:xfrm>
          <a:off x="10528300" y="594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79907</xdr:rowOff>
    </xdr:from>
    <xdr:to>
      <xdr:col>50</xdr:col>
      <xdr:colOff>165100</xdr:colOff>
      <xdr:row>37</xdr:row>
      <xdr:rowOff>10057</xdr:rowOff>
    </xdr:to>
    <xdr:sp macro="" textlink="">
      <xdr:nvSpPr>
        <xdr:cNvPr id="308" name="楕円 307"/>
        <xdr:cNvSpPr/>
      </xdr:nvSpPr>
      <xdr:spPr>
        <a:xfrm>
          <a:off x="9588500" y="62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1184</xdr:rowOff>
    </xdr:from>
    <xdr:ext cx="534377" cy="259045"/>
    <xdr:sp macro="" textlink="">
      <xdr:nvSpPr>
        <xdr:cNvPr id="309" name="テキスト ボックス 308"/>
        <xdr:cNvSpPr txBox="1"/>
      </xdr:nvSpPr>
      <xdr:spPr>
        <a:xfrm>
          <a:off x="9372111" y="63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84721</xdr:rowOff>
    </xdr:from>
    <xdr:to>
      <xdr:col>46</xdr:col>
      <xdr:colOff>38100</xdr:colOff>
      <xdr:row>37</xdr:row>
      <xdr:rowOff>14871</xdr:rowOff>
    </xdr:to>
    <xdr:sp macro="" textlink="">
      <xdr:nvSpPr>
        <xdr:cNvPr id="310" name="楕円 309"/>
        <xdr:cNvSpPr/>
      </xdr:nvSpPr>
      <xdr:spPr>
        <a:xfrm>
          <a:off x="8699500" y="62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5998</xdr:rowOff>
    </xdr:from>
    <xdr:ext cx="534377" cy="259045"/>
    <xdr:sp macro="" textlink="">
      <xdr:nvSpPr>
        <xdr:cNvPr id="311" name="テキスト ボックス 310"/>
        <xdr:cNvSpPr txBox="1"/>
      </xdr:nvSpPr>
      <xdr:spPr>
        <a:xfrm>
          <a:off x="8483111" y="63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153301</xdr:rowOff>
    </xdr:from>
    <xdr:to>
      <xdr:col>41</xdr:col>
      <xdr:colOff>101600</xdr:colOff>
      <xdr:row>37</xdr:row>
      <xdr:rowOff>83451</xdr:rowOff>
    </xdr:to>
    <xdr:sp macro="" textlink="">
      <xdr:nvSpPr>
        <xdr:cNvPr id="312" name="楕円 311"/>
        <xdr:cNvSpPr/>
      </xdr:nvSpPr>
      <xdr:spPr>
        <a:xfrm>
          <a:off x="7810500" y="63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74578</xdr:rowOff>
    </xdr:from>
    <xdr:ext cx="534377" cy="259045"/>
    <xdr:sp macro="" textlink="">
      <xdr:nvSpPr>
        <xdr:cNvPr id="313" name="テキスト ボックス 312"/>
        <xdr:cNvSpPr txBox="1"/>
      </xdr:nvSpPr>
      <xdr:spPr>
        <a:xfrm>
          <a:off x="7594111" y="641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48721</xdr:rowOff>
    </xdr:from>
    <xdr:to>
      <xdr:col>36</xdr:col>
      <xdr:colOff>165100</xdr:colOff>
      <xdr:row>37</xdr:row>
      <xdr:rowOff>150321</xdr:rowOff>
    </xdr:to>
    <xdr:sp macro="" textlink="">
      <xdr:nvSpPr>
        <xdr:cNvPr id="314" name="楕円 313"/>
        <xdr:cNvSpPr/>
      </xdr:nvSpPr>
      <xdr:spPr>
        <a:xfrm>
          <a:off x="6921500" y="639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141448</xdr:rowOff>
    </xdr:from>
    <xdr:ext cx="534377" cy="259045"/>
    <xdr:sp macro="" textlink="">
      <xdr:nvSpPr>
        <xdr:cNvPr id="315" name="テキスト ボックス 314"/>
        <xdr:cNvSpPr txBox="1"/>
      </xdr:nvSpPr>
      <xdr:spPr>
        <a:xfrm>
          <a:off x="6705111" y="648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142805</xdr:rowOff>
    </xdr:from>
    <xdr:to>
      <xdr:col>55</xdr:col>
      <xdr:colOff>0</xdr:colOff>
      <xdr:row>58</xdr:row>
      <xdr:rowOff>11341</xdr:rowOff>
    </xdr:to>
    <xdr:cxnSp macro="">
      <xdr:nvCxnSpPr>
        <xdr:cNvPr id="344" name="直線コネクタ 343"/>
        <xdr:cNvCxnSpPr/>
      </xdr:nvCxnSpPr>
      <xdr:spPr>
        <a:xfrm flipV="1">
          <a:off x="9639300" y="9915455"/>
          <a:ext cx="8382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42804</xdr:rowOff>
    </xdr:from>
    <xdr:ext cx="534377" cy="259045"/>
    <xdr:sp macro="" textlink="">
      <xdr:nvSpPr>
        <xdr:cNvPr id="345" name="普通建設事業費平均値テキスト"/>
        <xdr:cNvSpPr txBox="1"/>
      </xdr:nvSpPr>
      <xdr:spPr>
        <a:xfrm>
          <a:off x="10528300" y="9644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167368</xdr:rowOff>
    </xdr:from>
    <xdr:to>
      <xdr:col>50</xdr:col>
      <xdr:colOff>114300</xdr:colOff>
      <xdr:row>58</xdr:row>
      <xdr:rowOff>11341</xdr:rowOff>
    </xdr:to>
    <xdr:cxnSp macro="">
      <xdr:nvCxnSpPr>
        <xdr:cNvPr id="347" name="直線コネクタ 346"/>
        <xdr:cNvCxnSpPr/>
      </xdr:nvCxnSpPr>
      <xdr:spPr>
        <a:xfrm>
          <a:off x="8750300" y="9940018"/>
          <a:ext cx="889000" cy="1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49" name="テキスト ボックス 348"/>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167368</xdr:rowOff>
    </xdr:from>
    <xdr:to>
      <xdr:col>45</xdr:col>
      <xdr:colOff>177800</xdr:colOff>
      <xdr:row>58</xdr:row>
      <xdr:rowOff>83682</xdr:rowOff>
    </xdr:to>
    <xdr:cxnSp macro="">
      <xdr:nvCxnSpPr>
        <xdr:cNvPr id="350" name="直線コネクタ 349"/>
        <xdr:cNvCxnSpPr/>
      </xdr:nvCxnSpPr>
      <xdr:spPr>
        <a:xfrm flipV="1">
          <a:off x="7861300" y="9940018"/>
          <a:ext cx="889000" cy="8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167509</xdr:rowOff>
    </xdr:from>
    <xdr:to>
      <xdr:col>41</xdr:col>
      <xdr:colOff>50800</xdr:colOff>
      <xdr:row>58</xdr:row>
      <xdr:rowOff>83682</xdr:rowOff>
    </xdr:to>
    <xdr:cxnSp macro="">
      <xdr:nvCxnSpPr>
        <xdr:cNvPr id="353" name="直線コネクタ 352"/>
        <xdr:cNvCxnSpPr/>
      </xdr:nvCxnSpPr>
      <xdr:spPr>
        <a:xfrm>
          <a:off x="6972300" y="9940159"/>
          <a:ext cx="889000" cy="8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5" name="テキスト ボックス 354"/>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139821</xdr:rowOff>
    </xdr:from>
    <xdr:to>
      <xdr:col>36</xdr:col>
      <xdr:colOff>165100</xdr:colOff>
      <xdr:row>57</xdr:row>
      <xdr:rowOff>69971</xdr:rowOff>
    </xdr:to>
    <xdr:sp macro="" textlink="">
      <xdr:nvSpPr>
        <xdr:cNvPr id="356" name="フローチャート: 判断 355"/>
        <xdr:cNvSpPr/>
      </xdr:nvSpPr>
      <xdr:spPr>
        <a:xfrm>
          <a:off x="6921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86498</xdr:rowOff>
    </xdr:from>
    <xdr:ext cx="534377" cy="259045"/>
    <xdr:sp macro="" textlink="">
      <xdr:nvSpPr>
        <xdr:cNvPr id="357" name="テキスト ボックス 356"/>
        <xdr:cNvSpPr txBox="1"/>
      </xdr:nvSpPr>
      <xdr:spPr>
        <a:xfrm>
          <a:off x="6705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92005</xdr:rowOff>
    </xdr:from>
    <xdr:to>
      <xdr:col>55</xdr:col>
      <xdr:colOff>50800</xdr:colOff>
      <xdr:row>58</xdr:row>
      <xdr:rowOff>22155</xdr:rowOff>
    </xdr:to>
    <xdr:sp macro="" textlink="">
      <xdr:nvSpPr>
        <xdr:cNvPr id="363" name="楕円 362"/>
        <xdr:cNvSpPr/>
      </xdr:nvSpPr>
      <xdr:spPr>
        <a:xfrm>
          <a:off x="10426700" y="98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70432</xdr:rowOff>
    </xdr:from>
    <xdr:ext cx="534377" cy="259045"/>
    <xdr:sp macro="" textlink="">
      <xdr:nvSpPr>
        <xdr:cNvPr id="364" name="普通建設事業費該当値テキスト"/>
        <xdr:cNvSpPr txBox="1"/>
      </xdr:nvSpPr>
      <xdr:spPr>
        <a:xfrm>
          <a:off x="10528300" y="984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131991</xdr:rowOff>
    </xdr:from>
    <xdr:to>
      <xdr:col>50</xdr:col>
      <xdr:colOff>165100</xdr:colOff>
      <xdr:row>58</xdr:row>
      <xdr:rowOff>62141</xdr:rowOff>
    </xdr:to>
    <xdr:sp macro="" textlink="">
      <xdr:nvSpPr>
        <xdr:cNvPr id="365" name="楕円 364"/>
        <xdr:cNvSpPr/>
      </xdr:nvSpPr>
      <xdr:spPr>
        <a:xfrm>
          <a:off x="9588500" y="99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53268</xdr:rowOff>
    </xdr:from>
    <xdr:ext cx="534377" cy="259045"/>
    <xdr:sp macro="" textlink="">
      <xdr:nvSpPr>
        <xdr:cNvPr id="366" name="テキスト ボックス 365"/>
        <xdr:cNvSpPr txBox="1"/>
      </xdr:nvSpPr>
      <xdr:spPr>
        <a:xfrm>
          <a:off x="9372111" y="999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116568</xdr:rowOff>
    </xdr:from>
    <xdr:to>
      <xdr:col>46</xdr:col>
      <xdr:colOff>38100</xdr:colOff>
      <xdr:row>58</xdr:row>
      <xdr:rowOff>46718</xdr:rowOff>
    </xdr:to>
    <xdr:sp macro="" textlink="">
      <xdr:nvSpPr>
        <xdr:cNvPr id="367" name="楕円 366"/>
        <xdr:cNvSpPr/>
      </xdr:nvSpPr>
      <xdr:spPr>
        <a:xfrm>
          <a:off x="8699500" y="98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37845</xdr:rowOff>
    </xdr:from>
    <xdr:ext cx="534377" cy="259045"/>
    <xdr:sp macro="" textlink="">
      <xdr:nvSpPr>
        <xdr:cNvPr id="368" name="テキスト ボックス 367"/>
        <xdr:cNvSpPr txBox="1"/>
      </xdr:nvSpPr>
      <xdr:spPr>
        <a:xfrm>
          <a:off x="8483111" y="998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32882</xdr:rowOff>
    </xdr:from>
    <xdr:to>
      <xdr:col>41</xdr:col>
      <xdr:colOff>101600</xdr:colOff>
      <xdr:row>58</xdr:row>
      <xdr:rowOff>134482</xdr:rowOff>
    </xdr:to>
    <xdr:sp macro="" textlink="">
      <xdr:nvSpPr>
        <xdr:cNvPr id="369" name="楕円 368"/>
        <xdr:cNvSpPr/>
      </xdr:nvSpPr>
      <xdr:spPr>
        <a:xfrm>
          <a:off x="7810500" y="99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125609</xdr:rowOff>
    </xdr:from>
    <xdr:ext cx="534377" cy="259045"/>
    <xdr:sp macro="" textlink="">
      <xdr:nvSpPr>
        <xdr:cNvPr id="370" name="テキスト ボックス 369"/>
        <xdr:cNvSpPr txBox="1"/>
      </xdr:nvSpPr>
      <xdr:spPr>
        <a:xfrm>
          <a:off x="7594111" y="1006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116709</xdr:rowOff>
    </xdr:from>
    <xdr:to>
      <xdr:col>36</xdr:col>
      <xdr:colOff>165100</xdr:colOff>
      <xdr:row>58</xdr:row>
      <xdr:rowOff>46859</xdr:rowOff>
    </xdr:to>
    <xdr:sp macro="" textlink="">
      <xdr:nvSpPr>
        <xdr:cNvPr id="371" name="楕円 370"/>
        <xdr:cNvSpPr/>
      </xdr:nvSpPr>
      <xdr:spPr>
        <a:xfrm>
          <a:off x="6921500" y="988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37986</xdr:rowOff>
    </xdr:from>
    <xdr:ext cx="534377" cy="259045"/>
    <xdr:sp macro="" textlink="">
      <xdr:nvSpPr>
        <xdr:cNvPr id="372" name="テキスト ボックス 371"/>
        <xdr:cNvSpPr txBox="1"/>
      </xdr:nvSpPr>
      <xdr:spPr>
        <a:xfrm>
          <a:off x="6705111" y="998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107068</xdr:rowOff>
    </xdr:from>
    <xdr:to>
      <xdr:col>55</xdr:col>
      <xdr:colOff>0</xdr:colOff>
      <xdr:row>78</xdr:row>
      <xdr:rowOff>143925</xdr:rowOff>
    </xdr:to>
    <xdr:cxnSp macro="">
      <xdr:nvCxnSpPr>
        <xdr:cNvPr id="401" name="直線コネクタ 400"/>
        <xdr:cNvCxnSpPr/>
      </xdr:nvCxnSpPr>
      <xdr:spPr>
        <a:xfrm flipV="1">
          <a:off x="9639300" y="13480168"/>
          <a:ext cx="838200" cy="3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133383</xdr:rowOff>
    </xdr:from>
    <xdr:to>
      <xdr:col>50</xdr:col>
      <xdr:colOff>114300</xdr:colOff>
      <xdr:row>78</xdr:row>
      <xdr:rowOff>143925</xdr:rowOff>
    </xdr:to>
    <xdr:cxnSp macro="">
      <xdr:nvCxnSpPr>
        <xdr:cNvPr id="404" name="直線コネクタ 403"/>
        <xdr:cNvCxnSpPr/>
      </xdr:nvCxnSpPr>
      <xdr:spPr>
        <a:xfrm>
          <a:off x="8750300" y="13506483"/>
          <a:ext cx="889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133383</xdr:rowOff>
    </xdr:from>
    <xdr:to>
      <xdr:col>45</xdr:col>
      <xdr:colOff>177800</xdr:colOff>
      <xdr:row>78</xdr:row>
      <xdr:rowOff>157637</xdr:rowOff>
    </xdr:to>
    <xdr:cxnSp macro="">
      <xdr:nvCxnSpPr>
        <xdr:cNvPr id="407" name="直線コネクタ 406"/>
        <xdr:cNvCxnSpPr/>
      </xdr:nvCxnSpPr>
      <xdr:spPr>
        <a:xfrm flipV="1">
          <a:off x="7861300" y="13506483"/>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87336</xdr:rowOff>
    </xdr:from>
    <xdr:to>
      <xdr:col>41</xdr:col>
      <xdr:colOff>50800</xdr:colOff>
      <xdr:row>78</xdr:row>
      <xdr:rowOff>157637</xdr:rowOff>
    </xdr:to>
    <xdr:cxnSp macro="">
      <xdr:nvCxnSpPr>
        <xdr:cNvPr id="410" name="直線コネクタ 409"/>
        <xdr:cNvCxnSpPr/>
      </xdr:nvCxnSpPr>
      <xdr:spPr>
        <a:xfrm>
          <a:off x="6972300" y="13460436"/>
          <a:ext cx="889000" cy="7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2" name="テキスト ボックス 411"/>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34359</xdr:rowOff>
    </xdr:from>
    <xdr:to>
      <xdr:col>36</xdr:col>
      <xdr:colOff>165100</xdr:colOff>
      <xdr:row>78</xdr:row>
      <xdr:rowOff>135959</xdr:rowOff>
    </xdr:to>
    <xdr:sp macro="" textlink="">
      <xdr:nvSpPr>
        <xdr:cNvPr id="413" name="フローチャート: 判断 412"/>
        <xdr:cNvSpPr/>
      </xdr:nvSpPr>
      <xdr:spPr>
        <a:xfrm>
          <a:off x="6921500" y="1340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152486</xdr:rowOff>
    </xdr:from>
    <xdr:ext cx="534377" cy="259045"/>
    <xdr:sp macro="" textlink="">
      <xdr:nvSpPr>
        <xdr:cNvPr id="414" name="テキスト ボックス 413"/>
        <xdr:cNvSpPr txBox="1"/>
      </xdr:nvSpPr>
      <xdr:spPr>
        <a:xfrm>
          <a:off x="6705111" y="1318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56268</xdr:rowOff>
    </xdr:from>
    <xdr:to>
      <xdr:col>55</xdr:col>
      <xdr:colOff>50800</xdr:colOff>
      <xdr:row>78</xdr:row>
      <xdr:rowOff>157868</xdr:rowOff>
    </xdr:to>
    <xdr:sp macro="" textlink="">
      <xdr:nvSpPr>
        <xdr:cNvPr id="420" name="楕円 419"/>
        <xdr:cNvSpPr/>
      </xdr:nvSpPr>
      <xdr:spPr>
        <a:xfrm>
          <a:off x="10426700" y="134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21143</xdr:rowOff>
    </xdr:from>
    <xdr:ext cx="534377" cy="259045"/>
    <xdr:sp macro="" textlink="">
      <xdr:nvSpPr>
        <xdr:cNvPr id="421" name="普通建設事業費 （ うち新規整備　）該当値テキスト"/>
        <xdr:cNvSpPr txBox="1"/>
      </xdr:nvSpPr>
      <xdr:spPr>
        <a:xfrm>
          <a:off x="10528300" y="1339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93125</xdr:rowOff>
    </xdr:from>
    <xdr:to>
      <xdr:col>50</xdr:col>
      <xdr:colOff>165100</xdr:colOff>
      <xdr:row>79</xdr:row>
      <xdr:rowOff>23275</xdr:rowOff>
    </xdr:to>
    <xdr:sp macro="" textlink="">
      <xdr:nvSpPr>
        <xdr:cNvPr id="422" name="楕円 421"/>
        <xdr:cNvSpPr/>
      </xdr:nvSpPr>
      <xdr:spPr>
        <a:xfrm>
          <a:off x="9588500" y="134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14402</xdr:rowOff>
    </xdr:from>
    <xdr:ext cx="534377" cy="259045"/>
    <xdr:sp macro="" textlink="">
      <xdr:nvSpPr>
        <xdr:cNvPr id="423" name="テキスト ボックス 422"/>
        <xdr:cNvSpPr txBox="1"/>
      </xdr:nvSpPr>
      <xdr:spPr>
        <a:xfrm>
          <a:off x="9372111" y="1355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82583</xdr:rowOff>
    </xdr:from>
    <xdr:to>
      <xdr:col>46</xdr:col>
      <xdr:colOff>38100</xdr:colOff>
      <xdr:row>79</xdr:row>
      <xdr:rowOff>12733</xdr:rowOff>
    </xdr:to>
    <xdr:sp macro="" textlink="">
      <xdr:nvSpPr>
        <xdr:cNvPr id="424" name="楕円 423"/>
        <xdr:cNvSpPr/>
      </xdr:nvSpPr>
      <xdr:spPr>
        <a:xfrm>
          <a:off x="8699500" y="134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3860</xdr:rowOff>
    </xdr:from>
    <xdr:ext cx="534377" cy="259045"/>
    <xdr:sp macro="" textlink="">
      <xdr:nvSpPr>
        <xdr:cNvPr id="425" name="テキスト ボックス 424"/>
        <xdr:cNvSpPr txBox="1"/>
      </xdr:nvSpPr>
      <xdr:spPr>
        <a:xfrm>
          <a:off x="8483111" y="135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106837</xdr:rowOff>
    </xdr:from>
    <xdr:to>
      <xdr:col>41</xdr:col>
      <xdr:colOff>101600</xdr:colOff>
      <xdr:row>79</xdr:row>
      <xdr:rowOff>36987</xdr:rowOff>
    </xdr:to>
    <xdr:sp macro="" textlink="">
      <xdr:nvSpPr>
        <xdr:cNvPr id="426" name="楕円 425"/>
        <xdr:cNvSpPr/>
      </xdr:nvSpPr>
      <xdr:spPr>
        <a:xfrm>
          <a:off x="7810500" y="134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28114</xdr:rowOff>
    </xdr:from>
    <xdr:ext cx="534377" cy="259045"/>
    <xdr:sp macro="" textlink="">
      <xdr:nvSpPr>
        <xdr:cNvPr id="427" name="テキスト ボックス 426"/>
        <xdr:cNvSpPr txBox="1"/>
      </xdr:nvSpPr>
      <xdr:spPr>
        <a:xfrm>
          <a:off x="7594111" y="1357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36536</xdr:rowOff>
    </xdr:from>
    <xdr:to>
      <xdr:col>36</xdr:col>
      <xdr:colOff>165100</xdr:colOff>
      <xdr:row>78</xdr:row>
      <xdr:rowOff>138136</xdr:rowOff>
    </xdr:to>
    <xdr:sp macro="" textlink="">
      <xdr:nvSpPr>
        <xdr:cNvPr id="428" name="楕円 427"/>
        <xdr:cNvSpPr/>
      </xdr:nvSpPr>
      <xdr:spPr>
        <a:xfrm>
          <a:off x="6921500" y="134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129263</xdr:rowOff>
    </xdr:from>
    <xdr:ext cx="534377" cy="259045"/>
    <xdr:sp macro="" textlink="">
      <xdr:nvSpPr>
        <xdr:cNvPr id="429" name="テキスト ボックス 428"/>
        <xdr:cNvSpPr txBox="1"/>
      </xdr:nvSpPr>
      <xdr:spPr>
        <a:xfrm>
          <a:off x="6705111" y="1350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32232</xdr:rowOff>
    </xdr:from>
    <xdr:to>
      <xdr:col>55</xdr:col>
      <xdr:colOff>0</xdr:colOff>
      <xdr:row>97</xdr:row>
      <xdr:rowOff>126237</xdr:rowOff>
    </xdr:to>
    <xdr:cxnSp macro="">
      <xdr:nvCxnSpPr>
        <xdr:cNvPr id="458" name="直線コネクタ 457"/>
        <xdr:cNvCxnSpPr/>
      </xdr:nvCxnSpPr>
      <xdr:spPr>
        <a:xfrm flipV="1">
          <a:off x="9639300" y="16662882"/>
          <a:ext cx="838200" cy="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24159</xdr:rowOff>
    </xdr:from>
    <xdr:ext cx="534377" cy="259045"/>
    <xdr:sp macro="" textlink="">
      <xdr:nvSpPr>
        <xdr:cNvPr id="459" name="普通建設事業費 （ うち更新整備　）平均値テキスト"/>
        <xdr:cNvSpPr txBox="1"/>
      </xdr:nvSpPr>
      <xdr:spPr>
        <a:xfrm>
          <a:off x="10528300" y="1631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116167</xdr:rowOff>
    </xdr:from>
    <xdr:to>
      <xdr:col>50</xdr:col>
      <xdr:colOff>114300</xdr:colOff>
      <xdr:row>97</xdr:row>
      <xdr:rowOff>126237</xdr:rowOff>
    </xdr:to>
    <xdr:cxnSp macro="">
      <xdr:nvCxnSpPr>
        <xdr:cNvPr id="461" name="直線コネクタ 460"/>
        <xdr:cNvCxnSpPr/>
      </xdr:nvCxnSpPr>
      <xdr:spPr>
        <a:xfrm>
          <a:off x="8750300" y="16746817"/>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171087</xdr:rowOff>
    </xdr:from>
    <xdr:ext cx="534377" cy="259045"/>
    <xdr:sp macro="" textlink="">
      <xdr:nvSpPr>
        <xdr:cNvPr id="463" name="テキスト ボックス 462"/>
        <xdr:cNvSpPr txBox="1"/>
      </xdr:nvSpPr>
      <xdr:spPr>
        <a:xfrm>
          <a:off x="9372111" y="16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116167</xdr:rowOff>
    </xdr:from>
    <xdr:to>
      <xdr:col>45</xdr:col>
      <xdr:colOff>177800</xdr:colOff>
      <xdr:row>98</xdr:row>
      <xdr:rowOff>2108</xdr:rowOff>
    </xdr:to>
    <xdr:cxnSp macro="">
      <xdr:nvCxnSpPr>
        <xdr:cNvPr id="464" name="直線コネクタ 463"/>
        <xdr:cNvCxnSpPr/>
      </xdr:nvCxnSpPr>
      <xdr:spPr>
        <a:xfrm flipV="1">
          <a:off x="7861300" y="16746817"/>
          <a:ext cx="889000" cy="5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152531</xdr:rowOff>
    </xdr:from>
    <xdr:ext cx="534377" cy="259045"/>
    <xdr:sp macro="" textlink="">
      <xdr:nvSpPr>
        <xdr:cNvPr id="466" name="テキスト ボックス 465"/>
        <xdr:cNvSpPr txBox="1"/>
      </xdr:nvSpPr>
      <xdr:spPr>
        <a:xfrm>
          <a:off x="8483111" y="162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150888</xdr:rowOff>
    </xdr:from>
    <xdr:to>
      <xdr:col>41</xdr:col>
      <xdr:colOff>50800</xdr:colOff>
      <xdr:row>98</xdr:row>
      <xdr:rowOff>2108</xdr:rowOff>
    </xdr:to>
    <xdr:cxnSp macro="">
      <xdr:nvCxnSpPr>
        <xdr:cNvPr id="467" name="直線コネクタ 466"/>
        <xdr:cNvCxnSpPr/>
      </xdr:nvCxnSpPr>
      <xdr:spPr>
        <a:xfrm>
          <a:off x="6972300" y="16781538"/>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83850</xdr:rowOff>
    </xdr:from>
    <xdr:ext cx="534377" cy="259045"/>
    <xdr:sp macro="" textlink="">
      <xdr:nvSpPr>
        <xdr:cNvPr id="469" name="テキスト ボックス 468"/>
        <xdr:cNvSpPr txBox="1"/>
      </xdr:nvSpPr>
      <xdr:spPr>
        <a:xfrm>
          <a:off x="7594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157835</xdr:rowOff>
    </xdr:from>
    <xdr:to>
      <xdr:col>36</xdr:col>
      <xdr:colOff>165100</xdr:colOff>
      <xdr:row>96</xdr:row>
      <xdr:rowOff>87985</xdr:rowOff>
    </xdr:to>
    <xdr:sp macro="" textlink="">
      <xdr:nvSpPr>
        <xdr:cNvPr id="470" name="フローチャート: 判断 469"/>
        <xdr:cNvSpPr/>
      </xdr:nvSpPr>
      <xdr:spPr>
        <a:xfrm>
          <a:off x="6921500" y="164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104512</xdr:rowOff>
    </xdr:from>
    <xdr:ext cx="534377" cy="259045"/>
    <xdr:sp macro="" textlink="">
      <xdr:nvSpPr>
        <xdr:cNvPr id="471" name="テキスト ボックス 470"/>
        <xdr:cNvSpPr txBox="1"/>
      </xdr:nvSpPr>
      <xdr:spPr>
        <a:xfrm>
          <a:off x="6705111" y="162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152882</xdr:rowOff>
    </xdr:from>
    <xdr:to>
      <xdr:col>55</xdr:col>
      <xdr:colOff>50800</xdr:colOff>
      <xdr:row>97</xdr:row>
      <xdr:rowOff>83032</xdr:rowOff>
    </xdr:to>
    <xdr:sp macro="" textlink="">
      <xdr:nvSpPr>
        <xdr:cNvPr id="477" name="楕円 476"/>
        <xdr:cNvSpPr/>
      </xdr:nvSpPr>
      <xdr:spPr>
        <a:xfrm>
          <a:off x="10426700" y="166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131309</xdr:rowOff>
    </xdr:from>
    <xdr:ext cx="534377" cy="259045"/>
    <xdr:sp macro="" textlink="">
      <xdr:nvSpPr>
        <xdr:cNvPr id="478" name="普通建設事業費 （ うち更新整備　）該当値テキスト"/>
        <xdr:cNvSpPr txBox="1"/>
      </xdr:nvSpPr>
      <xdr:spPr>
        <a:xfrm>
          <a:off x="10528300" y="165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75437</xdr:rowOff>
    </xdr:from>
    <xdr:to>
      <xdr:col>50</xdr:col>
      <xdr:colOff>165100</xdr:colOff>
      <xdr:row>98</xdr:row>
      <xdr:rowOff>5587</xdr:rowOff>
    </xdr:to>
    <xdr:sp macro="" textlink="">
      <xdr:nvSpPr>
        <xdr:cNvPr id="479" name="楕円 478"/>
        <xdr:cNvSpPr/>
      </xdr:nvSpPr>
      <xdr:spPr>
        <a:xfrm>
          <a:off x="9588500" y="167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168164</xdr:rowOff>
    </xdr:from>
    <xdr:ext cx="534377" cy="259045"/>
    <xdr:sp macro="" textlink="">
      <xdr:nvSpPr>
        <xdr:cNvPr id="480" name="テキスト ボックス 479"/>
        <xdr:cNvSpPr txBox="1"/>
      </xdr:nvSpPr>
      <xdr:spPr>
        <a:xfrm>
          <a:off x="9372111" y="1679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65367</xdr:rowOff>
    </xdr:from>
    <xdr:to>
      <xdr:col>46</xdr:col>
      <xdr:colOff>38100</xdr:colOff>
      <xdr:row>97</xdr:row>
      <xdr:rowOff>166967</xdr:rowOff>
    </xdr:to>
    <xdr:sp macro="" textlink="">
      <xdr:nvSpPr>
        <xdr:cNvPr id="481" name="楕円 480"/>
        <xdr:cNvSpPr/>
      </xdr:nvSpPr>
      <xdr:spPr>
        <a:xfrm>
          <a:off x="8699500" y="166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158094</xdr:rowOff>
    </xdr:from>
    <xdr:ext cx="534377" cy="259045"/>
    <xdr:sp macro="" textlink="">
      <xdr:nvSpPr>
        <xdr:cNvPr id="482" name="テキスト ボックス 481"/>
        <xdr:cNvSpPr txBox="1"/>
      </xdr:nvSpPr>
      <xdr:spPr>
        <a:xfrm>
          <a:off x="8483111" y="167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122758</xdr:rowOff>
    </xdr:from>
    <xdr:to>
      <xdr:col>41</xdr:col>
      <xdr:colOff>101600</xdr:colOff>
      <xdr:row>98</xdr:row>
      <xdr:rowOff>52908</xdr:rowOff>
    </xdr:to>
    <xdr:sp macro="" textlink="">
      <xdr:nvSpPr>
        <xdr:cNvPr id="483" name="楕円 482"/>
        <xdr:cNvSpPr/>
      </xdr:nvSpPr>
      <xdr:spPr>
        <a:xfrm>
          <a:off x="7810500" y="167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44035</xdr:rowOff>
    </xdr:from>
    <xdr:ext cx="534377" cy="259045"/>
    <xdr:sp macro="" textlink="">
      <xdr:nvSpPr>
        <xdr:cNvPr id="484" name="テキスト ボックス 483"/>
        <xdr:cNvSpPr txBox="1"/>
      </xdr:nvSpPr>
      <xdr:spPr>
        <a:xfrm>
          <a:off x="7594111" y="1684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100088</xdr:rowOff>
    </xdr:from>
    <xdr:to>
      <xdr:col>36</xdr:col>
      <xdr:colOff>165100</xdr:colOff>
      <xdr:row>98</xdr:row>
      <xdr:rowOff>30238</xdr:rowOff>
    </xdr:to>
    <xdr:sp macro="" textlink="">
      <xdr:nvSpPr>
        <xdr:cNvPr id="485" name="楕円 484"/>
        <xdr:cNvSpPr/>
      </xdr:nvSpPr>
      <xdr:spPr>
        <a:xfrm>
          <a:off x="6921500" y="16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21365</xdr:rowOff>
    </xdr:from>
    <xdr:ext cx="534377" cy="259045"/>
    <xdr:sp macro="" textlink="">
      <xdr:nvSpPr>
        <xdr:cNvPr id="486" name="テキスト ボックス 485"/>
        <xdr:cNvSpPr txBox="1"/>
      </xdr:nvSpPr>
      <xdr:spPr>
        <a:xfrm>
          <a:off x="6705111" y="1682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33630</xdr:rowOff>
    </xdr:from>
    <xdr:to>
      <xdr:col>85</xdr:col>
      <xdr:colOff>127000</xdr:colOff>
      <xdr:row>39</xdr:row>
      <xdr:rowOff>44450</xdr:rowOff>
    </xdr:to>
    <xdr:cxnSp macro="">
      <xdr:nvCxnSpPr>
        <xdr:cNvPr id="515" name="直線コネクタ 514"/>
        <xdr:cNvCxnSpPr/>
      </xdr:nvCxnSpPr>
      <xdr:spPr>
        <a:xfrm flipV="1">
          <a:off x="15481300" y="6720180"/>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6" name="災害復旧事業費平均値テキスト"/>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0" name="テキスト ボックス 519"/>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83642</xdr:rowOff>
    </xdr:from>
    <xdr:to>
      <xdr:col>67</xdr:col>
      <xdr:colOff>101600</xdr:colOff>
      <xdr:row>39</xdr:row>
      <xdr:rowOff>13792</xdr:rowOff>
    </xdr:to>
    <xdr:sp macro="" textlink="">
      <xdr:nvSpPr>
        <xdr:cNvPr id="527" name="フローチャート: 判断 526"/>
        <xdr:cNvSpPr/>
      </xdr:nvSpPr>
      <xdr:spPr>
        <a:xfrm>
          <a:off x="12763500" y="659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30319</xdr:rowOff>
    </xdr:from>
    <xdr:ext cx="469744" cy="259045"/>
    <xdr:sp macro="" textlink="">
      <xdr:nvSpPr>
        <xdr:cNvPr id="528" name="テキスト ボックス 527"/>
        <xdr:cNvSpPr txBox="1"/>
      </xdr:nvSpPr>
      <xdr:spPr>
        <a:xfrm>
          <a:off x="12579428" y="63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154280</xdr:rowOff>
    </xdr:from>
    <xdr:to>
      <xdr:col>85</xdr:col>
      <xdr:colOff>177800</xdr:colOff>
      <xdr:row>39</xdr:row>
      <xdr:rowOff>84430</xdr:rowOff>
    </xdr:to>
    <xdr:sp macro="" textlink="">
      <xdr:nvSpPr>
        <xdr:cNvPr id="534" name="楕円 533"/>
        <xdr:cNvSpPr/>
      </xdr:nvSpPr>
      <xdr:spPr>
        <a:xfrm>
          <a:off x="16268700" y="66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69207</xdr:rowOff>
    </xdr:from>
    <xdr:ext cx="378565" cy="259045"/>
    <xdr:sp macro="" textlink="">
      <xdr:nvSpPr>
        <xdr:cNvPr id="535" name="災害復旧事業費該当値テキスト"/>
        <xdr:cNvSpPr txBox="1"/>
      </xdr:nvSpPr>
      <xdr:spPr>
        <a:xfrm>
          <a:off x="16370300" y="658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139497</xdr:rowOff>
    </xdr:from>
    <xdr:to>
      <xdr:col>85</xdr:col>
      <xdr:colOff>127000</xdr:colOff>
      <xdr:row>77</xdr:row>
      <xdr:rowOff>21565</xdr:rowOff>
    </xdr:to>
    <xdr:cxnSp macro="">
      <xdr:nvCxnSpPr>
        <xdr:cNvPr id="622" name="直線コネクタ 621"/>
        <xdr:cNvCxnSpPr/>
      </xdr:nvCxnSpPr>
      <xdr:spPr>
        <a:xfrm>
          <a:off x="15481300" y="13169697"/>
          <a:ext cx="8382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164597</xdr:rowOff>
    </xdr:from>
    <xdr:ext cx="534377" cy="259045"/>
    <xdr:sp macro="" textlink="">
      <xdr:nvSpPr>
        <xdr:cNvPr id="623" name="公債費平均値テキスト"/>
        <xdr:cNvSpPr txBox="1"/>
      </xdr:nvSpPr>
      <xdr:spPr>
        <a:xfrm>
          <a:off x="16370300" y="1319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60413</xdr:rowOff>
    </xdr:from>
    <xdr:to>
      <xdr:col>81</xdr:col>
      <xdr:colOff>50800</xdr:colOff>
      <xdr:row>76</xdr:row>
      <xdr:rowOff>139497</xdr:rowOff>
    </xdr:to>
    <xdr:cxnSp macro="">
      <xdr:nvCxnSpPr>
        <xdr:cNvPr id="625" name="直線コネクタ 624"/>
        <xdr:cNvCxnSpPr/>
      </xdr:nvCxnSpPr>
      <xdr:spPr>
        <a:xfrm>
          <a:off x="14592300" y="13090613"/>
          <a:ext cx="889000" cy="7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103915</xdr:rowOff>
    </xdr:from>
    <xdr:ext cx="534377" cy="259045"/>
    <xdr:sp macro="" textlink="">
      <xdr:nvSpPr>
        <xdr:cNvPr id="627" name="テキスト ボックス 626"/>
        <xdr:cNvSpPr txBox="1"/>
      </xdr:nvSpPr>
      <xdr:spPr>
        <a:xfrm>
          <a:off x="15214111" y="133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60337</xdr:rowOff>
    </xdr:from>
    <xdr:to>
      <xdr:col>76</xdr:col>
      <xdr:colOff>114300</xdr:colOff>
      <xdr:row>76</xdr:row>
      <xdr:rowOff>60413</xdr:rowOff>
    </xdr:to>
    <xdr:cxnSp macro="">
      <xdr:nvCxnSpPr>
        <xdr:cNvPr id="628" name="直線コネクタ 627"/>
        <xdr:cNvCxnSpPr/>
      </xdr:nvCxnSpPr>
      <xdr:spPr>
        <a:xfrm>
          <a:off x="13703300" y="1309053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115777</xdr:rowOff>
    </xdr:from>
    <xdr:ext cx="534377" cy="259045"/>
    <xdr:sp macro="" textlink="">
      <xdr:nvSpPr>
        <xdr:cNvPr id="630" name="テキスト ボックス 629"/>
        <xdr:cNvSpPr txBox="1"/>
      </xdr:nvSpPr>
      <xdr:spPr>
        <a:xfrm>
          <a:off x="14325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2260</xdr:rowOff>
    </xdr:from>
    <xdr:to>
      <xdr:col>71</xdr:col>
      <xdr:colOff>177800</xdr:colOff>
      <xdr:row>76</xdr:row>
      <xdr:rowOff>60337</xdr:rowOff>
    </xdr:to>
    <xdr:cxnSp macro="">
      <xdr:nvCxnSpPr>
        <xdr:cNvPr id="631" name="直線コネクタ 630"/>
        <xdr:cNvCxnSpPr/>
      </xdr:nvCxnSpPr>
      <xdr:spPr>
        <a:xfrm>
          <a:off x="12814300" y="13032460"/>
          <a:ext cx="889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116107</xdr:rowOff>
    </xdr:from>
    <xdr:ext cx="534377" cy="259045"/>
    <xdr:sp macro="" textlink="">
      <xdr:nvSpPr>
        <xdr:cNvPr id="633" name="テキスト ボックス 632"/>
        <xdr:cNvSpPr txBox="1"/>
      </xdr:nvSpPr>
      <xdr:spPr>
        <a:xfrm>
          <a:off x="13436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4" name="フローチャート: 判断 633"/>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163072</xdr:rowOff>
    </xdr:from>
    <xdr:ext cx="534377" cy="259045"/>
    <xdr:sp macro="" textlink="">
      <xdr:nvSpPr>
        <xdr:cNvPr id="635" name="テキスト ボックス 634"/>
        <xdr:cNvSpPr txBox="1"/>
      </xdr:nvSpPr>
      <xdr:spPr>
        <a:xfrm>
          <a:off x="12547111" y="126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142215</xdr:rowOff>
    </xdr:from>
    <xdr:to>
      <xdr:col>85</xdr:col>
      <xdr:colOff>177800</xdr:colOff>
      <xdr:row>77</xdr:row>
      <xdr:rowOff>72365</xdr:rowOff>
    </xdr:to>
    <xdr:sp macro="" textlink="">
      <xdr:nvSpPr>
        <xdr:cNvPr id="641" name="楕円 640"/>
        <xdr:cNvSpPr/>
      </xdr:nvSpPr>
      <xdr:spPr>
        <a:xfrm>
          <a:off x="16268700" y="131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165092</xdr:rowOff>
    </xdr:from>
    <xdr:ext cx="534377" cy="259045"/>
    <xdr:sp macro="" textlink="">
      <xdr:nvSpPr>
        <xdr:cNvPr id="642" name="公債費該当値テキスト"/>
        <xdr:cNvSpPr txBox="1"/>
      </xdr:nvSpPr>
      <xdr:spPr>
        <a:xfrm>
          <a:off x="16370300" y="130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88697</xdr:rowOff>
    </xdr:from>
    <xdr:to>
      <xdr:col>81</xdr:col>
      <xdr:colOff>101600</xdr:colOff>
      <xdr:row>77</xdr:row>
      <xdr:rowOff>18847</xdr:rowOff>
    </xdr:to>
    <xdr:sp macro="" textlink="">
      <xdr:nvSpPr>
        <xdr:cNvPr id="643" name="楕円 642"/>
        <xdr:cNvSpPr/>
      </xdr:nvSpPr>
      <xdr:spPr>
        <a:xfrm>
          <a:off x="15430500" y="131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35374</xdr:rowOff>
    </xdr:from>
    <xdr:ext cx="534377" cy="259045"/>
    <xdr:sp macro="" textlink="">
      <xdr:nvSpPr>
        <xdr:cNvPr id="644" name="テキスト ボックス 643"/>
        <xdr:cNvSpPr txBox="1"/>
      </xdr:nvSpPr>
      <xdr:spPr>
        <a:xfrm>
          <a:off x="15214111" y="128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9613</xdr:rowOff>
    </xdr:from>
    <xdr:to>
      <xdr:col>76</xdr:col>
      <xdr:colOff>165100</xdr:colOff>
      <xdr:row>76</xdr:row>
      <xdr:rowOff>111213</xdr:rowOff>
    </xdr:to>
    <xdr:sp macro="" textlink="">
      <xdr:nvSpPr>
        <xdr:cNvPr id="645" name="楕円 644"/>
        <xdr:cNvSpPr/>
      </xdr:nvSpPr>
      <xdr:spPr>
        <a:xfrm>
          <a:off x="14541500" y="1303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127741</xdr:rowOff>
    </xdr:from>
    <xdr:ext cx="534377" cy="259045"/>
    <xdr:sp macro="" textlink="">
      <xdr:nvSpPr>
        <xdr:cNvPr id="646" name="テキスト ボックス 645"/>
        <xdr:cNvSpPr txBox="1"/>
      </xdr:nvSpPr>
      <xdr:spPr>
        <a:xfrm>
          <a:off x="14325111" y="128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9537</xdr:rowOff>
    </xdr:from>
    <xdr:to>
      <xdr:col>72</xdr:col>
      <xdr:colOff>38100</xdr:colOff>
      <xdr:row>76</xdr:row>
      <xdr:rowOff>111137</xdr:rowOff>
    </xdr:to>
    <xdr:sp macro="" textlink="">
      <xdr:nvSpPr>
        <xdr:cNvPr id="647" name="楕円 646"/>
        <xdr:cNvSpPr/>
      </xdr:nvSpPr>
      <xdr:spPr>
        <a:xfrm>
          <a:off x="13652500" y="1303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127664</xdr:rowOff>
    </xdr:from>
    <xdr:ext cx="534377" cy="259045"/>
    <xdr:sp macro="" textlink="">
      <xdr:nvSpPr>
        <xdr:cNvPr id="648" name="テキスト ボックス 647"/>
        <xdr:cNvSpPr txBox="1"/>
      </xdr:nvSpPr>
      <xdr:spPr>
        <a:xfrm>
          <a:off x="1343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122910</xdr:rowOff>
    </xdr:from>
    <xdr:to>
      <xdr:col>67</xdr:col>
      <xdr:colOff>101600</xdr:colOff>
      <xdr:row>76</xdr:row>
      <xdr:rowOff>53060</xdr:rowOff>
    </xdr:to>
    <xdr:sp macro="" textlink="">
      <xdr:nvSpPr>
        <xdr:cNvPr id="649" name="楕円 648"/>
        <xdr:cNvSpPr/>
      </xdr:nvSpPr>
      <xdr:spPr>
        <a:xfrm>
          <a:off x="12763500" y="129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44187</xdr:rowOff>
    </xdr:from>
    <xdr:ext cx="534377" cy="259045"/>
    <xdr:sp macro="" textlink="">
      <xdr:nvSpPr>
        <xdr:cNvPr id="650" name="テキスト ボックス 649"/>
        <xdr:cNvSpPr txBox="1"/>
      </xdr:nvSpPr>
      <xdr:spPr>
        <a:xfrm>
          <a:off x="12547111" y="130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19022</xdr:rowOff>
    </xdr:from>
    <xdr:to>
      <xdr:col>85</xdr:col>
      <xdr:colOff>126364</xdr:colOff>
      <xdr:row>98</xdr:row>
      <xdr:rowOff>103352</xdr:rowOff>
    </xdr:to>
    <xdr:cxnSp macro="">
      <xdr:nvCxnSpPr>
        <xdr:cNvPr id="672" name="直線コネクタ 671"/>
        <xdr:cNvCxnSpPr/>
      </xdr:nvCxnSpPr>
      <xdr:spPr>
        <a:xfrm flipV="1">
          <a:off x="16317595" y="15792422"/>
          <a:ext cx="1269" cy="111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107179</xdr:rowOff>
    </xdr:from>
    <xdr:ext cx="469744" cy="259045"/>
    <xdr:sp macro="" textlink="">
      <xdr:nvSpPr>
        <xdr:cNvPr id="673" name="積立金最小値テキスト"/>
        <xdr:cNvSpPr txBox="1"/>
      </xdr:nvSpPr>
      <xdr:spPr>
        <a:xfrm>
          <a:off x="16370300" y="1690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103352</xdr:rowOff>
    </xdr:from>
    <xdr:to>
      <xdr:col>86</xdr:col>
      <xdr:colOff>25400</xdr:colOff>
      <xdr:row>98</xdr:row>
      <xdr:rowOff>103352</xdr:rowOff>
    </xdr:to>
    <xdr:cxnSp macro="">
      <xdr:nvCxnSpPr>
        <xdr:cNvPr id="674" name="直線コネクタ 673"/>
        <xdr:cNvCxnSpPr/>
      </xdr:nvCxnSpPr>
      <xdr:spPr>
        <a:xfrm>
          <a:off x="16230600" y="1690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137149</xdr:rowOff>
    </xdr:from>
    <xdr:ext cx="534377" cy="259045"/>
    <xdr:sp macro="" textlink="">
      <xdr:nvSpPr>
        <xdr:cNvPr id="675" name="積立金最大値テキスト"/>
        <xdr:cNvSpPr txBox="1"/>
      </xdr:nvSpPr>
      <xdr:spPr>
        <a:xfrm>
          <a:off x="16370300" y="1556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19022</xdr:rowOff>
    </xdr:from>
    <xdr:to>
      <xdr:col>86</xdr:col>
      <xdr:colOff>25400</xdr:colOff>
      <xdr:row>92</xdr:row>
      <xdr:rowOff>19022</xdr:rowOff>
    </xdr:to>
    <xdr:cxnSp macro="">
      <xdr:nvCxnSpPr>
        <xdr:cNvPr id="676" name="直線コネクタ 675"/>
        <xdr:cNvCxnSpPr/>
      </xdr:nvCxnSpPr>
      <xdr:spPr>
        <a:xfrm>
          <a:off x="16230600" y="1579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19022</xdr:rowOff>
    </xdr:from>
    <xdr:to>
      <xdr:col>85</xdr:col>
      <xdr:colOff>127000</xdr:colOff>
      <xdr:row>94</xdr:row>
      <xdr:rowOff>38407</xdr:rowOff>
    </xdr:to>
    <xdr:cxnSp macro="">
      <xdr:nvCxnSpPr>
        <xdr:cNvPr id="677" name="直線コネクタ 676"/>
        <xdr:cNvCxnSpPr/>
      </xdr:nvCxnSpPr>
      <xdr:spPr>
        <a:xfrm flipV="1">
          <a:off x="15481300" y="15792422"/>
          <a:ext cx="838200" cy="36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60492</xdr:rowOff>
    </xdr:from>
    <xdr:ext cx="534377" cy="259045"/>
    <xdr:sp macro="" textlink="">
      <xdr:nvSpPr>
        <xdr:cNvPr id="678" name="積立金平均値テキスト"/>
        <xdr:cNvSpPr txBox="1"/>
      </xdr:nvSpPr>
      <xdr:spPr>
        <a:xfrm>
          <a:off x="16370300" y="1651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82065</xdr:rowOff>
    </xdr:from>
    <xdr:to>
      <xdr:col>85</xdr:col>
      <xdr:colOff>177800</xdr:colOff>
      <xdr:row>97</xdr:row>
      <xdr:rowOff>12215</xdr:rowOff>
    </xdr:to>
    <xdr:sp macro="" textlink="">
      <xdr:nvSpPr>
        <xdr:cNvPr id="679" name="フローチャート: 判断 678"/>
        <xdr:cNvSpPr/>
      </xdr:nvSpPr>
      <xdr:spPr>
        <a:xfrm>
          <a:off x="16268700" y="1654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37516</xdr:rowOff>
    </xdr:from>
    <xdr:to>
      <xdr:col>81</xdr:col>
      <xdr:colOff>50800</xdr:colOff>
      <xdr:row>94</xdr:row>
      <xdr:rowOff>38407</xdr:rowOff>
    </xdr:to>
    <xdr:cxnSp macro="">
      <xdr:nvCxnSpPr>
        <xdr:cNvPr id="680" name="直線コネクタ 679"/>
        <xdr:cNvCxnSpPr/>
      </xdr:nvCxnSpPr>
      <xdr:spPr>
        <a:xfrm>
          <a:off x="14592300" y="15982366"/>
          <a:ext cx="889000" cy="17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149113</xdr:rowOff>
    </xdr:from>
    <xdr:to>
      <xdr:col>81</xdr:col>
      <xdr:colOff>101600</xdr:colOff>
      <xdr:row>96</xdr:row>
      <xdr:rowOff>79263</xdr:rowOff>
    </xdr:to>
    <xdr:sp macro="" textlink="">
      <xdr:nvSpPr>
        <xdr:cNvPr id="681" name="フローチャート: 判断 680"/>
        <xdr:cNvSpPr/>
      </xdr:nvSpPr>
      <xdr:spPr>
        <a:xfrm>
          <a:off x="15430500" y="1643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70390</xdr:rowOff>
    </xdr:from>
    <xdr:ext cx="534377" cy="259045"/>
    <xdr:sp macro="" textlink="">
      <xdr:nvSpPr>
        <xdr:cNvPr id="682" name="テキスト ボックス 681"/>
        <xdr:cNvSpPr txBox="1"/>
      </xdr:nvSpPr>
      <xdr:spPr>
        <a:xfrm>
          <a:off x="15214111" y="165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37516</xdr:rowOff>
    </xdr:from>
    <xdr:to>
      <xdr:col>76</xdr:col>
      <xdr:colOff>114300</xdr:colOff>
      <xdr:row>93</xdr:row>
      <xdr:rowOff>168435</xdr:rowOff>
    </xdr:to>
    <xdr:cxnSp macro="">
      <xdr:nvCxnSpPr>
        <xdr:cNvPr id="683" name="直線コネクタ 682"/>
        <xdr:cNvCxnSpPr/>
      </xdr:nvCxnSpPr>
      <xdr:spPr>
        <a:xfrm flipV="1">
          <a:off x="13703300" y="15982366"/>
          <a:ext cx="889000" cy="13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106366</xdr:rowOff>
    </xdr:from>
    <xdr:to>
      <xdr:col>76</xdr:col>
      <xdr:colOff>165100</xdr:colOff>
      <xdr:row>96</xdr:row>
      <xdr:rowOff>36516</xdr:rowOff>
    </xdr:to>
    <xdr:sp macro="" textlink="">
      <xdr:nvSpPr>
        <xdr:cNvPr id="684" name="フローチャート: 判断 683"/>
        <xdr:cNvSpPr/>
      </xdr:nvSpPr>
      <xdr:spPr>
        <a:xfrm>
          <a:off x="14541500" y="1639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27643</xdr:rowOff>
    </xdr:from>
    <xdr:ext cx="534377" cy="259045"/>
    <xdr:sp macro="" textlink="">
      <xdr:nvSpPr>
        <xdr:cNvPr id="685" name="テキスト ボックス 684"/>
        <xdr:cNvSpPr txBox="1"/>
      </xdr:nvSpPr>
      <xdr:spPr>
        <a:xfrm>
          <a:off x="14325111" y="1648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116039</xdr:rowOff>
    </xdr:from>
    <xdr:to>
      <xdr:col>71</xdr:col>
      <xdr:colOff>177800</xdr:colOff>
      <xdr:row>93</xdr:row>
      <xdr:rowOff>168435</xdr:rowOff>
    </xdr:to>
    <xdr:cxnSp macro="">
      <xdr:nvCxnSpPr>
        <xdr:cNvPr id="686" name="直線コネクタ 685"/>
        <xdr:cNvCxnSpPr/>
      </xdr:nvCxnSpPr>
      <xdr:spPr>
        <a:xfrm>
          <a:off x="12814300" y="15717989"/>
          <a:ext cx="889000" cy="39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62703</xdr:rowOff>
    </xdr:from>
    <xdr:to>
      <xdr:col>72</xdr:col>
      <xdr:colOff>38100</xdr:colOff>
      <xdr:row>93</xdr:row>
      <xdr:rowOff>164303</xdr:rowOff>
    </xdr:to>
    <xdr:sp macro="" textlink="">
      <xdr:nvSpPr>
        <xdr:cNvPr id="687" name="フローチャート: 判断 686"/>
        <xdr:cNvSpPr/>
      </xdr:nvSpPr>
      <xdr:spPr>
        <a:xfrm>
          <a:off x="13652500" y="1600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9380</xdr:rowOff>
    </xdr:from>
    <xdr:ext cx="534377" cy="259045"/>
    <xdr:sp macro="" textlink="">
      <xdr:nvSpPr>
        <xdr:cNvPr id="688" name="テキスト ボックス 687"/>
        <xdr:cNvSpPr txBox="1"/>
      </xdr:nvSpPr>
      <xdr:spPr>
        <a:xfrm>
          <a:off x="13436111" y="1578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64760</xdr:rowOff>
    </xdr:from>
    <xdr:to>
      <xdr:col>67</xdr:col>
      <xdr:colOff>101600</xdr:colOff>
      <xdr:row>94</xdr:row>
      <xdr:rowOff>166360</xdr:rowOff>
    </xdr:to>
    <xdr:sp macro="" textlink="">
      <xdr:nvSpPr>
        <xdr:cNvPr id="689" name="フローチャート: 判断 688"/>
        <xdr:cNvSpPr/>
      </xdr:nvSpPr>
      <xdr:spPr>
        <a:xfrm>
          <a:off x="12763500" y="161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157487</xdr:rowOff>
    </xdr:from>
    <xdr:ext cx="534377" cy="259045"/>
    <xdr:sp macro="" textlink="">
      <xdr:nvSpPr>
        <xdr:cNvPr id="690" name="テキスト ボックス 689"/>
        <xdr:cNvSpPr txBox="1"/>
      </xdr:nvSpPr>
      <xdr:spPr>
        <a:xfrm>
          <a:off x="12547111" y="1627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139672</xdr:rowOff>
    </xdr:from>
    <xdr:to>
      <xdr:col>85</xdr:col>
      <xdr:colOff>177800</xdr:colOff>
      <xdr:row>92</xdr:row>
      <xdr:rowOff>69822</xdr:rowOff>
    </xdr:to>
    <xdr:sp macro="" textlink="">
      <xdr:nvSpPr>
        <xdr:cNvPr id="696" name="楕円 695"/>
        <xdr:cNvSpPr/>
      </xdr:nvSpPr>
      <xdr:spPr>
        <a:xfrm>
          <a:off x="16268700" y="1574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92699</xdr:rowOff>
    </xdr:from>
    <xdr:ext cx="534377" cy="259045"/>
    <xdr:sp macro="" textlink="">
      <xdr:nvSpPr>
        <xdr:cNvPr id="697" name="積立金該当値テキスト"/>
        <xdr:cNvSpPr txBox="1"/>
      </xdr:nvSpPr>
      <xdr:spPr>
        <a:xfrm>
          <a:off x="16370300" y="1569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159057</xdr:rowOff>
    </xdr:from>
    <xdr:to>
      <xdr:col>81</xdr:col>
      <xdr:colOff>101600</xdr:colOff>
      <xdr:row>94</xdr:row>
      <xdr:rowOff>89207</xdr:rowOff>
    </xdr:to>
    <xdr:sp macro="" textlink="">
      <xdr:nvSpPr>
        <xdr:cNvPr id="698" name="楕円 697"/>
        <xdr:cNvSpPr/>
      </xdr:nvSpPr>
      <xdr:spPr>
        <a:xfrm>
          <a:off x="15430500" y="1610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105734</xdr:rowOff>
    </xdr:from>
    <xdr:ext cx="534377" cy="259045"/>
    <xdr:sp macro="" textlink="">
      <xdr:nvSpPr>
        <xdr:cNvPr id="699" name="テキスト ボックス 698"/>
        <xdr:cNvSpPr txBox="1"/>
      </xdr:nvSpPr>
      <xdr:spPr>
        <a:xfrm>
          <a:off x="15214111" y="1587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158166</xdr:rowOff>
    </xdr:from>
    <xdr:to>
      <xdr:col>76</xdr:col>
      <xdr:colOff>165100</xdr:colOff>
      <xdr:row>93</xdr:row>
      <xdr:rowOff>88316</xdr:rowOff>
    </xdr:to>
    <xdr:sp macro="" textlink="">
      <xdr:nvSpPr>
        <xdr:cNvPr id="700" name="楕円 699"/>
        <xdr:cNvSpPr/>
      </xdr:nvSpPr>
      <xdr:spPr>
        <a:xfrm>
          <a:off x="14541500" y="159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104843</xdr:rowOff>
    </xdr:from>
    <xdr:ext cx="534377" cy="259045"/>
    <xdr:sp macro="" textlink="">
      <xdr:nvSpPr>
        <xdr:cNvPr id="701" name="テキスト ボックス 700"/>
        <xdr:cNvSpPr txBox="1"/>
      </xdr:nvSpPr>
      <xdr:spPr>
        <a:xfrm>
          <a:off x="14325111" y="1570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117635</xdr:rowOff>
    </xdr:from>
    <xdr:to>
      <xdr:col>72</xdr:col>
      <xdr:colOff>38100</xdr:colOff>
      <xdr:row>94</xdr:row>
      <xdr:rowOff>47785</xdr:rowOff>
    </xdr:to>
    <xdr:sp macro="" textlink="">
      <xdr:nvSpPr>
        <xdr:cNvPr id="702" name="楕円 701"/>
        <xdr:cNvSpPr/>
      </xdr:nvSpPr>
      <xdr:spPr>
        <a:xfrm>
          <a:off x="13652500" y="160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38912</xdr:rowOff>
    </xdr:from>
    <xdr:ext cx="534377" cy="259045"/>
    <xdr:sp macro="" textlink="">
      <xdr:nvSpPr>
        <xdr:cNvPr id="703" name="テキスト ボックス 702"/>
        <xdr:cNvSpPr txBox="1"/>
      </xdr:nvSpPr>
      <xdr:spPr>
        <a:xfrm>
          <a:off x="13436111" y="161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65239</xdr:rowOff>
    </xdr:from>
    <xdr:to>
      <xdr:col>67</xdr:col>
      <xdr:colOff>101600</xdr:colOff>
      <xdr:row>91</xdr:row>
      <xdr:rowOff>166839</xdr:rowOff>
    </xdr:to>
    <xdr:sp macro="" textlink="">
      <xdr:nvSpPr>
        <xdr:cNvPr id="704" name="楕円 703"/>
        <xdr:cNvSpPr/>
      </xdr:nvSpPr>
      <xdr:spPr>
        <a:xfrm>
          <a:off x="12763500" y="156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11916</xdr:rowOff>
    </xdr:from>
    <xdr:ext cx="534377" cy="259045"/>
    <xdr:sp macro="" textlink="">
      <xdr:nvSpPr>
        <xdr:cNvPr id="705" name="テキスト ボックス 704"/>
        <xdr:cNvSpPr txBox="1"/>
      </xdr:nvSpPr>
      <xdr:spPr>
        <a:xfrm>
          <a:off x="12547111" y="154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29" name="直線コネクタ 728"/>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2" name="投資及び出資金最大値テキスト"/>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3" name="直線コネクタ 732"/>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1701</xdr:rowOff>
    </xdr:from>
    <xdr:to>
      <xdr:col>116</xdr:col>
      <xdr:colOff>63500</xdr:colOff>
      <xdr:row>39</xdr:row>
      <xdr:rowOff>44450</xdr:rowOff>
    </xdr:to>
    <xdr:cxnSp macro="">
      <xdr:nvCxnSpPr>
        <xdr:cNvPr id="734" name="直線コネクタ 733"/>
        <xdr:cNvCxnSpPr/>
      </xdr:nvCxnSpPr>
      <xdr:spPr>
        <a:xfrm>
          <a:off x="21323300" y="6688251"/>
          <a:ext cx="8382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5" name="投資及び出資金平均値テキスト"/>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36" name="フローチャート: 判断 735"/>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1701</xdr:rowOff>
    </xdr:from>
    <xdr:to>
      <xdr:col>111</xdr:col>
      <xdr:colOff>177800</xdr:colOff>
      <xdr:row>39</xdr:row>
      <xdr:rowOff>44450</xdr:rowOff>
    </xdr:to>
    <xdr:cxnSp macro="">
      <xdr:nvCxnSpPr>
        <xdr:cNvPr id="737" name="直線コネクタ 736"/>
        <xdr:cNvCxnSpPr/>
      </xdr:nvCxnSpPr>
      <xdr:spPr>
        <a:xfrm flipV="1">
          <a:off x="20434300" y="6688251"/>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38" name="フローチャート: 判断 737"/>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39" name="テキスト ボックス 738"/>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1" name="フローチャート: 判断 740"/>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2" name="テキスト ボックス 741"/>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4" name="フローチャート: 判断 743"/>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5" name="テキスト ボックス 744"/>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11405</xdr:rowOff>
    </xdr:from>
    <xdr:to>
      <xdr:col>98</xdr:col>
      <xdr:colOff>38100</xdr:colOff>
      <xdr:row>38</xdr:row>
      <xdr:rowOff>113005</xdr:rowOff>
    </xdr:to>
    <xdr:sp macro="" textlink="">
      <xdr:nvSpPr>
        <xdr:cNvPr id="746" name="フローチャート: 判断 745"/>
        <xdr:cNvSpPr/>
      </xdr:nvSpPr>
      <xdr:spPr>
        <a:xfrm>
          <a:off x="18605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129532</xdr:rowOff>
    </xdr:from>
    <xdr:ext cx="469744" cy="259045"/>
    <xdr:sp macro="" textlink="">
      <xdr:nvSpPr>
        <xdr:cNvPr id="747" name="テキスト ボックス 746"/>
        <xdr:cNvSpPr txBox="1"/>
      </xdr:nvSpPr>
      <xdr:spPr>
        <a:xfrm>
          <a:off x="18421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122351</xdr:rowOff>
    </xdr:from>
    <xdr:to>
      <xdr:col>112</xdr:col>
      <xdr:colOff>38100</xdr:colOff>
      <xdr:row>39</xdr:row>
      <xdr:rowOff>52501</xdr:rowOff>
    </xdr:to>
    <xdr:sp macro="" textlink="">
      <xdr:nvSpPr>
        <xdr:cNvPr id="755" name="楕円 754"/>
        <xdr:cNvSpPr/>
      </xdr:nvSpPr>
      <xdr:spPr>
        <a:xfrm>
          <a:off x="21272500" y="66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43628</xdr:rowOff>
    </xdr:from>
    <xdr:ext cx="378565" cy="259045"/>
    <xdr:sp macro="" textlink="">
      <xdr:nvSpPr>
        <xdr:cNvPr id="756" name="テキスト ボックス 755"/>
        <xdr:cNvSpPr txBox="1"/>
      </xdr:nvSpPr>
      <xdr:spPr>
        <a:xfrm>
          <a:off x="21134017" y="6730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6" name="テキスト ボックス 775"/>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8" name="テキスト ボックス 777"/>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0" name="テキスト ボックス 779"/>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88" name="直線コネクタ 787"/>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1" name="貸付金最大値テキスト"/>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2" name="直線コネクタ 791"/>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50219</xdr:rowOff>
    </xdr:from>
    <xdr:to>
      <xdr:col>116</xdr:col>
      <xdr:colOff>63500</xdr:colOff>
      <xdr:row>59</xdr:row>
      <xdr:rowOff>57077</xdr:rowOff>
    </xdr:to>
    <xdr:cxnSp macro="">
      <xdr:nvCxnSpPr>
        <xdr:cNvPr id="793" name="直線コネクタ 792"/>
        <xdr:cNvCxnSpPr/>
      </xdr:nvCxnSpPr>
      <xdr:spPr>
        <a:xfrm>
          <a:off x="21323300" y="1016576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4" name="貸付金平均値テキスト"/>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5" name="フローチャート: 判断 794"/>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36721</xdr:rowOff>
    </xdr:from>
    <xdr:to>
      <xdr:col>111</xdr:col>
      <xdr:colOff>177800</xdr:colOff>
      <xdr:row>59</xdr:row>
      <xdr:rowOff>50219</xdr:rowOff>
    </xdr:to>
    <xdr:cxnSp macro="">
      <xdr:nvCxnSpPr>
        <xdr:cNvPr id="796" name="直線コネクタ 795"/>
        <xdr:cNvCxnSpPr/>
      </xdr:nvCxnSpPr>
      <xdr:spPr>
        <a:xfrm>
          <a:off x="20434300" y="10152271"/>
          <a:ext cx="889000" cy="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797" name="フローチャート: 判断 796"/>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798" name="テキスト ボックス 797"/>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30516</xdr:rowOff>
    </xdr:from>
    <xdr:to>
      <xdr:col>107</xdr:col>
      <xdr:colOff>50800</xdr:colOff>
      <xdr:row>59</xdr:row>
      <xdr:rowOff>36721</xdr:rowOff>
    </xdr:to>
    <xdr:cxnSp macro="">
      <xdr:nvCxnSpPr>
        <xdr:cNvPr id="799" name="直線コネクタ 798"/>
        <xdr:cNvCxnSpPr/>
      </xdr:nvCxnSpPr>
      <xdr:spPr>
        <a:xfrm>
          <a:off x="19545300" y="1014606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0" name="フローチャート: 判断 799"/>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1" name="テキスト ボックス 800"/>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17345</xdr:rowOff>
    </xdr:from>
    <xdr:to>
      <xdr:col>102</xdr:col>
      <xdr:colOff>114300</xdr:colOff>
      <xdr:row>59</xdr:row>
      <xdr:rowOff>30516</xdr:rowOff>
    </xdr:to>
    <xdr:cxnSp macro="">
      <xdr:nvCxnSpPr>
        <xdr:cNvPr id="802" name="直線コネクタ 801"/>
        <xdr:cNvCxnSpPr/>
      </xdr:nvCxnSpPr>
      <xdr:spPr>
        <a:xfrm>
          <a:off x="18656300" y="10132895"/>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3" name="フローチャート: 判断 802"/>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4" name="テキスト ボックス 803"/>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44486</xdr:rowOff>
    </xdr:from>
    <xdr:to>
      <xdr:col>98</xdr:col>
      <xdr:colOff>38100</xdr:colOff>
      <xdr:row>57</xdr:row>
      <xdr:rowOff>146086</xdr:rowOff>
    </xdr:to>
    <xdr:sp macro="" textlink="">
      <xdr:nvSpPr>
        <xdr:cNvPr id="805" name="フローチャート: 判断 804"/>
        <xdr:cNvSpPr/>
      </xdr:nvSpPr>
      <xdr:spPr>
        <a:xfrm>
          <a:off x="18605500" y="98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162613</xdr:rowOff>
    </xdr:from>
    <xdr:ext cx="469744" cy="259045"/>
    <xdr:sp macro="" textlink="">
      <xdr:nvSpPr>
        <xdr:cNvPr id="806" name="テキスト ボックス 805"/>
        <xdr:cNvSpPr txBox="1"/>
      </xdr:nvSpPr>
      <xdr:spPr>
        <a:xfrm>
          <a:off x="18421428" y="95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6277</xdr:rowOff>
    </xdr:from>
    <xdr:to>
      <xdr:col>116</xdr:col>
      <xdr:colOff>114300</xdr:colOff>
      <xdr:row>59</xdr:row>
      <xdr:rowOff>107877</xdr:rowOff>
    </xdr:to>
    <xdr:sp macro="" textlink="">
      <xdr:nvSpPr>
        <xdr:cNvPr id="812" name="楕円 811"/>
        <xdr:cNvSpPr/>
      </xdr:nvSpPr>
      <xdr:spPr>
        <a:xfrm>
          <a:off x="22110700" y="1012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92654</xdr:rowOff>
    </xdr:from>
    <xdr:ext cx="378565" cy="259045"/>
    <xdr:sp macro="" textlink="">
      <xdr:nvSpPr>
        <xdr:cNvPr id="813" name="貸付金該当値テキスト"/>
        <xdr:cNvSpPr txBox="1"/>
      </xdr:nvSpPr>
      <xdr:spPr>
        <a:xfrm>
          <a:off x="22212300" y="10036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170869</xdr:rowOff>
    </xdr:from>
    <xdr:to>
      <xdr:col>112</xdr:col>
      <xdr:colOff>38100</xdr:colOff>
      <xdr:row>59</xdr:row>
      <xdr:rowOff>101019</xdr:rowOff>
    </xdr:to>
    <xdr:sp macro="" textlink="">
      <xdr:nvSpPr>
        <xdr:cNvPr id="814" name="楕円 813"/>
        <xdr:cNvSpPr/>
      </xdr:nvSpPr>
      <xdr:spPr>
        <a:xfrm>
          <a:off x="21272500" y="101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92146</xdr:rowOff>
    </xdr:from>
    <xdr:ext cx="378565" cy="259045"/>
    <xdr:sp macro="" textlink="">
      <xdr:nvSpPr>
        <xdr:cNvPr id="815" name="テキスト ボックス 814"/>
        <xdr:cNvSpPr txBox="1"/>
      </xdr:nvSpPr>
      <xdr:spPr>
        <a:xfrm>
          <a:off x="21134017" y="10207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157371</xdr:rowOff>
    </xdr:from>
    <xdr:to>
      <xdr:col>107</xdr:col>
      <xdr:colOff>101600</xdr:colOff>
      <xdr:row>59</xdr:row>
      <xdr:rowOff>87521</xdr:rowOff>
    </xdr:to>
    <xdr:sp macro="" textlink="">
      <xdr:nvSpPr>
        <xdr:cNvPr id="816" name="楕円 815"/>
        <xdr:cNvSpPr/>
      </xdr:nvSpPr>
      <xdr:spPr>
        <a:xfrm>
          <a:off x="20383500" y="101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78648</xdr:rowOff>
    </xdr:from>
    <xdr:ext cx="378565" cy="259045"/>
    <xdr:sp macro="" textlink="">
      <xdr:nvSpPr>
        <xdr:cNvPr id="817" name="テキスト ボックス 816"/>
        <xdr:cNvSpPr txBox="1"/>
      </xdr:nvSpPr>
      <xdr:spPr>
        <a:xfrm>
          <a:off x="20245017" y="10194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151166</xdr:rowOff>
    </xdr:from>
    <xdr:to>
      <xdr:col>102</xdr:col>
      <xdr:colOff>165100</xdr:colOff>
      <xdr:row>59</xdr:row>
      <xdr:rowOff>81316</xdr:rowOff>
    </xdr:to>
    <xdr:sp macro="" textlink="">
      <xdr:nvSpPr>
        <xdr:cNvPr id="818" name="楕円 817"/>
        <xdr:cNvSpPr/>
      </xdr:nvSpPr>
      <xdr:spPr>
        <a:xfrm>
          <a:off x="19494500" y="1009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72443</xdr:rowOff>
    </xdr:from>
    <xdr:ext cx="378565" cy="259045"/>
    <xdr:sp macro="" textlink="">
      <xdr:nvSpPr>
        <xdr:cNvPr id="819" name="テキスト ボックス 818"/>
        <xdr:cNvSpPr txBox="1"/>
      </xdr:nvSpPr>
      <xdr:spPr>
        <a:xfrm>
          <a:off x="19356017" y="1018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137995</xdr:rowOff>
    </xdr:from>
    <xdr:to>
      <xdr:col>98</xdr:col>
      <xdr:colOff>38100</xdr:colOff>
      <xdr:row>59</xdr:row>
      <xdr:rowOff>68145</xdr:rowOff>
    </xdr:to>
    <xdr:sp macro="" textlink="">
      <xdr:nvSpPr>
        <xdr:cNvPr id="820" name="楕円 819"/>
        <xdr:cNvSpPr/>
      </xdr:nvSpPr>
      <xdr:spPr>
        <a:xfrm>
          <a:off x="18605500" y="100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59272</xdr:rowOff>
    </xdr:from>
    <xdr:ext cx="378565" cy="259045"/>
    <xdr:sp macro="" textlink="">
      <xdr:nvSpPr>
        <xdr:cNvPr id="821" name="テキスト ボックス 820"/>
        <xdr:cNvSpPr txBox="1"/>
      </xdr:nvSpPr>
      <xdr:spPr>
        <a:xfrm>
          <a:off x="18467017" y="1017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46" name="直線コネクタ 845"/>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47" name="繰出金最小値テキスト"/>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48" name="直線コネクタ 847"/>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49" name="繰出金最大値テキスト"/>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0" name="直線コネクタ 849"/>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123374</xdr:rowOff>
    </xdr:from>
    <xdr:to>
      <xdr:col>116</xdr:col>
      <xdr:colOff>63500</xdr:colOff>
      <xdr:row>77</xdr:row>
      <xdr:rowOff>13570</xdr:rowOff>
    </xdr:to>
    <xdr:cxnSp macro="">
      <xdr:nvCxnSpPr>
        <xdr:cNvPr id="851" name="直線コネクタ 850"/>
        <xdr:cNvCxnSpPr/>
      </xdr:nvCxnSpPr>
      <xdr:spPr>
        <a:xfrm flipV="1">
          <a:off x="21323300" y="13153574"/>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15270</xdr:rowOff>
    </xdr:from>
    <xdr:ext cx="534377" cy="259045"/>
    <xdr:sp macro="" textlink="">
      <xdr:nvSpPr>
        <xdr:cNvPr id="852" name="繰出金平均値テキスト"/>
        <xdr:cNvSpPr txBox="1"/>
      </xdr:nvSpPr>
      <xdr:spPr>
        <a:xfrm>
          <a:off x="22212300" y="12702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3" name="フローチャート: 判断 852"/>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13570</xdr:rowOff>
    </xdr:from>
    <xdr:to>
      <xdr:col>111</xdr:col>
      <xdr:colOff>177800</xdr:colOff>
      <xdr:row>77</xdr:row>
      <xdr:rowOff>15456</xdr:rowOff>
    </xdr:to>
    <xdr:cxnSp macro="">
      <xdr:nvCxnSpPr>
        <xdr:cNvPr id="854" name="直線コネクタ 853"/>
        <xdr:cNvCxnSpPr/>
      </xdr:nvCxnSpPr>
      <xdr:spPr>
        <a:xfrm flipV="1">
          <a:off x="20434300" y="13215220"/>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5" name="フローチャート: 判断 854"/>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93451</xdr:rowOff>
    </xdr:from>
    <xdr:ext cx="534377" cy="259045"/>
    <xdr:sp macro="" textlink="">
      <xdr:nvSpPr>
        <xdr:cNvPr id="856" name="テキスト ボックス 855"/>
        <xdr:cNvSpPr txBox="1"/>
      </xdr:nvSpPr>
      <xdr:spPr>
        <a:xfrm>
          <a:off x="21056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82874</xdr:rowOff>
    </xdr:from>
    <xdr:to>
      <xdr:col>107</xdr:col>
      <xdr:colOff>50800</xdr:colOff>
      <xdr:row>77</xdr:row>
      <xdr:rowOff>15456</xdr:rowOff>
    </xdr:to>
    <xdr:cxnSp macro="">
      <xdr:nvCxnSpPr>
        <xdr:cNvPr id="857" name="直線コネクタ 856"/>
        <xdr:cNvCxnSpPr/>
      </xdr:nvCxnSpPr>
      <xdr:spPr>
        <a:xfrm>
          <a:off x="19545300" y="12770174"/>
          <a:ext cx="889000" cy="4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58" name="フローチャート: 判断 857"/>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90460</xdr:rowOff>
    </xdr:from>
    <xdr:ext cx="534377" cy="259045"/>
    <xdr:sp macro="" textlink="">
      <xdr:nvSpPr>
        <xdr:cNvPr id="859" name="テキスト ボックス 858"/>
        <xdr:cNvSpPr txBox="1"/>
      </xdr:nvSpPr>
      <xdr:spPr>
        <a:xfrm>
          <a:off x="20167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39974</xdr:rowOff>
    </xdr:from>
    <xdr:to>
      <xdr:col>102</xdr:col>
      <xdr:colOff>114300</xdr:colOff>
      <xdr:row>74</xdr:row>
      <xdr:rowOff>82874</xdr:rowOff>
    </xdr:to>
    <xdr:cxnSp macro="">
      <xdr:nvCxnSpPr>
        <xdr:cNvPr id="860" name="直線コネクタ 859"/>
        <xdr:cNvCxnSpPr/>
      </xdr:nvCxnSpPr>
      <xdr:spPr>
        <a:xfrm>
          <a:off x="18656300" y="12727274"/>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1" name="フローチャート: 判断 860"/>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20979</xdr:rowOff>
    </xdr:from>
    <xdr:ext cx="534377" cy="259045"/>
    <xdr:sp macro="" textlink="">
      <xdr:nvSpPr>
        <xdr:cNvPr id="862" name="テキスト ボックス 861"/>
        <xdr:cNvSpPr txBox="1"/>
      </xdr:nvSpPr>
      <xdr:spPr>
        <a:xfrm>
          <a:off x="19278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24720</xdr:rowOff>
    </xdr:from>
    <xdr:to>
      <xdr:col>98</xdr:col>
      <xdr:colOff>38100</xdr:colOff>
      <xdr:row>73</xdr:row>
      <xdr:rowOff>126320</xdr:rowOff>
    </xdr:to>
    <xdr:sp macro="" textlink="">
      <xdr:nvSpPr>
        <xdr:cNvPr id="863" name="フローチャート: 判断 862"/>
        <xdr:cNvSpPr/>
      </xdr:nvSpPr>
      <xdr:spPr>
        <a:xfrm>
          <a:off x="18605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142847</xdr:rowOff>
    </xdr:from>
    <xdr:ext cx="534377" cy="259045"/>
    <xdr:sp macro="" textlink="">
      <xdr:nvSpPr>
        <xdr:cNvPr id="864" name="テキスト ボックス 863"/>
        <xdr:cNvSpPr txBox="1"/>
      </xdr:nvSpPr>
      <xdr:spPr>
        <a:xfrm>
          <a:off x="18389111" y="1231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72574</xdr:rowOff>
    </xdr:from>
    <xdr:to>
      <xdr:col>116</xdr:col>
      <xdr:colOff>114300</xdr:colOff>
      <xdr:row>77</xdr:row>
      <xdr:rowOff>2724</xdr:rowOff>
    </xdr:to>
    <xdr:sp macro="" textlink="">
      <xdr:nvSpPr>
        <xdr:cNvPr id="870" name="楕円 869"/>
        <xdr:cNvSpPr/>
      </xdr:nvSpPr>
      <xdr:spPr>
        <a:xfrm>
          <a:off x="22110700" y="131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51001</xdr:rowOff>
    </xdr:from>
    <xdr:ext cx="534377" cy="259045"/>
    <xdr:sp macro="" textlink="">
      <xdr:nvSpPr>
        <xdr:cNvPr id="871" name="繰出金該当値テキスト"/>
        <xdr:cNvSpPr txBox="1"/>
      </xdr:nvSpPr>
      <xdr:spPr>
        <a:xfrm>
          <a:off x="22212300" y="130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134220</xdr:rowOff>
    </xdr:from>
    <xdr:to>
      <xdr:col>112</xdr:col>
      <xdr:colOff>38100</xdr:colOff>
      <xdr:row>77</xdr:row>
      <xdr:rowOff>64370</xdr:rowOff>
    </xdr:to>
    <xdr:sp macro="" textlink="">
      <xdr:nvSpPr>
        <xdr:cNvPr id="872" name="楕円 871"/>
        <xdr:cNvSpPr/>
      </xdr:nvSpPr>
      <xdr:spPr>
        <a:xfrm>
          <a:off x="21272500" y="131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55497</xdr:rowOff>
    </xdr:from>
    <xdr:ext cx="534377" cy="259045"/>
    <xdr:sp macro="" textlink="">
      <xdr:nvSpPr>
        <xdr:cNvPr id="873" name="テキスト ボックス 872"/>
        <xdr:cNvSpPr txBox="1"/>
      </xdr:nvSpPr>
      <xdr:spPr>
        <a:xfrm>
          <a:off x="21056111" y="13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136106</xdr:rowOff>
    </xdr:from>
    <xdr:to>
      <xdr:col>107</xdr:col>
      <xdr:colOff>101600</xdr:colOff>
      <xdr:row>77</xdr:row>
      <xdr:rowOff>66256</xdr:rowOff>
    </xdr:to>
    <xdr:sp macro="" textlink="">
      <xdr:nvSpPr>
        <xdr:cNvPr id="874" name="楕円 873"/>
        <xdr:cNvSpPr/>
      </xdr:nvSpPr>
      <xdr:spPr>
        <a:xfrm>
          <a:off x="20383500" y="1316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57383</xdr:rowOff>
    </xdr:from>
    <xdr:ext cx="534377" cy="259045"/>
    <xdr:sp macro="" textlink="">
      <xdr:nvSpPr>
        <xdr:cNvPr id="875" name="テキスト ボックス 874"/>
        <xdr:cNvSpPr txBox="1"/>
      </xdr:nvSpPr>
      <xdr:spPr>
        <a:xfrm>
          <a:off x="20167111" y="13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32074</xdr:rowOff>
    </xdr:from>
    <xdr:to>
      <xdr:col>102</xdr:col>
      <xdr:colOff>165100</xdr:colOff>
      <xdr:row>74</xdr:row>
      <xdr:rowOff>133674</xdr:rowOff>
    </xdr:to>
    <xdr:sp macro="" textlink="">
      <xdr:nvSpPr>
        <xdr:cNvPr id="876" name="楕円 875"/>
        <xdr:cNvSpPr/>
      </xdr:nvSpPr>
      <xdr:spPr>
        <a:xfrm>
          <a:off x="19494500" y="127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150201</xdr:rowOff>
    </xdr:from>
    <xdr:ext cx="534377" cy="259045"/>
    <xdr:sp macro="" textlink="">
      <xdr:nvSpPr>
        <xdr:cNvPr id="877" name="テキスト ボックス 876"/>
        <xdr:cNvSpPr txBox="1"/>
      </xdr:nvSpPr>
      <xdr:spPr>
        <a:xfrm>
          <a:off x="19278111" y="1249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160624</xdr:rowOff>
    </xdr:from>
    <xdr:to>
      <xdr:col>98</xdr:col>
      <xdr:colOff>38100</xdr:colOff>
      <xdr:row>74</xdr:row>
      <xdr:rowOff>90774</xdr:rowOff>
    </xdr:to>
    <xdr:sp macro="" textlink="">
      <xdr:nvSpPr>
        <xdr:cNvPr id="878" name="楕円 877"/>
        <xdr:cNvSpPr/>
      </xdr:nvSpPr>
      <xdr:spPr>
        <a:xfrm>
          <a:off x="18605500" y="126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81901</xdr:rowOff>
    </xdr:from>
    <xdr:ext cx="534377" cy="259045"/>
    <xdr:sp macro="" textlink="">
      <xdr:nvSpPr>
        <xdr:cNvPr id="879" name="テキスト ボックス 878"/>
        <xdr:cNvSpPr txBox="1"/>
      </xdr:nvSpPr>
      <xdr:spPr>
        <a:xfrm>
          <a:off x="18389111" y="1276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591,676</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73,908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義務的経費である人件費は住民一人当たり</a:t>
          </a:r>
          <a:r>
            <a:rPr kumimoji="1" lang="en-US" altLang="ja-JP" sz="1300">
              <a:latin typeface="ＭＳ Ｐゴシック" panose="020B0600070205080204" pitchFamily="50" charset="-128"/>
              <a:ea typeface="ＭＳ Ｐゴシック" panose="020B0600070205080204" pitchFamily="50" charset="-128"/>
            </a:rPr>
            <a:t>86,949</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円となっており、類似団体平均を上回った。公債費は住民一人当たり</a:t>
          </a:r>
          <a:r>
            <a:rPr kumimoji="1" lang="en-US" altLang="ja-JP" sz="1300">
              <a:latin typeface="ＭＳ Ｐゴシック" panose="020B0600070205080204" pitchFamily="50" charset="-128"/>
              <a:ea typeface="ＭＳ Ｐゴシック" panose="020B0600070205080204" pitchFamily="50" charset="-128"/>
            </a:rPr>
            <a:t>58,802</a:t>
          </a:r>
          <a:r>
            <a:rPr kumimoji="1" lang="ja-JP" altLang="en-US" sz="1300">
              <a:latin typeface="ＭＳ Ｐゴシック" panose="020B0600070205080204" pitchFamily="50" charset="-128"/>
              <a:ea typeface="ＭＳ Ｐゴシック" panose="020B0600070205080204" pitchFamily="50" charset="-128"/>
            </a:rPr>
            <a:t>円であり、年々減少傾向で前年度比</a:t>
          </a:r>
          <a:r>
            <a:rPr kumimoji="1" lang="en-US" altLang="ja-JP" sz="1300">
              <a:latin typeface="ＭＳ Ｐゴシック" panose="020B0600070205080204" pitchFamily="50" charset="-128"/>
              <a:ea typeface="ＭＳ Ｐゴシック" panose="020B0600070205080204" pitchFamily="50" charset="-128"/>
            </a:rPr>
            <a:t>4,214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％）減となった。公債費については、平成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年度において類似団体の平均を下回ったところであるが、類似団体の変更に伴い平成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年度以降平均を上回っている。扶助費については、住民一人当たり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81,035</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2,881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％）増となった。平成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年度の類似団体の変更以降、類似団体平均を大幅に上回っている。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一方、投資的経費である普通建設事業費は、新規整備分が</a:t>
          </a:r>
          <a:r>
            <a:rPr kumimoji="1" lang="en-US" altLang="ja-JP" sz="1300">
              <a:latin typeface="ＭＳ Ｐゴシック" panose="020B0600070205080204" pitchFamily="50" charset="-128"/>
              <a:ea typeface="ＭＳ Ｐゴシック" panose="020B0600070205080204" pitchFamily="50" charset="-128"/>
            </a:rPr>
            <a:t>2,8565</a:t>
          </a:r>
          <a:r>
            <a:rPr kumimoji="1" lang="ja-JP" altLang="en-US" sz="1300">
              <a:latin typeface="ＭＳ Ｐゴシック" panose="020B0600070205080204" pitchFamily="50" charset="-128"/>
              <a:ea typeface="ＭＳ Ｐゴシック" panose="020B0600070205080204" pitchFamily="50" charset="-128"/>
            </a:rPr>
            <a:t>円、更新整備分は</a:t>
          </a:r>
          <a:r>
            <a:rPr kumimoji="1" lang="en-US" altLang="ja-JP" sz="1300">
              <a:latin typeface="ＭＳ Ｐゴシック" panose="020B0600070205080204" pitchFamily="50" charset="-128"/>
              <a:ea typeface="ＭＳ Ｐゴシック" panose="020B0600070205080204" pitchFamily="50" charset="-128"/>
            </a:rPr>
            <a:t>27,962</a:t>
          </a:r>
          <a:r>
            <a:rPr kumimoji="1" lang="ja-JP" altLang="en-US" sz="1300">
              <a:latin typeface="ＭＳ Ｐゴシック" panose="020B0600070205080204" pitchFamily="50" charset="-128"/>
              <a:ea typeface="ＭＳ Ｐゴシック" panose="020B0600070205080204" pitchFamily="50" charset="-128"/>
            </a:rPr>
            <a:t>円といずれも類似団体平均を下回っている。積立金については、住民一人当たり</a:t>
          </a:r>
          <a:r>
            <a:rPr kumimoji="1" lang="en-US" altLang="ja-JP" sz="1300">
              <a:latin typeface="ＭＳ Ｐゴシック" panose="020B0600070205080204" pitchFamily="50" charset="-128"/>
              <a:ea typeface="ＭＳ Ｐゴシック" panose="020B0600070205080204" pitchFamily="50" charset="-128"/>
            </a:rPr>
            <a:t>50,279</a:t>
          </a:r>
          <a:r>
            <a:rPr kumimoji="1" lang="ja-JP" altLang="en-US" sz="1300">
              <a:latin typeface="ＭＳ Ｐゴシック" panose="020B0600070205080204" pitchFamily="50" charset="-128"/>
              <a:ea typeface="ＭＳ Ｐゴシック" panose="020B0600070205080204" pitchFamily="50" charset="-128"/>
            </a:rPr>
            <a:t>円と類似団体内で一番多くなっている。税収の多くを占める法人税において、景気の変動に左右される部分が大きいため、一定金額の積立金の確保が必要である。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15,622
15,456
179.76
9,602,540
9,243,157
322,957
5,178,788
7,066,300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27305</xdr:rowOff>
    </xdr:from>
    <xdr:to>
      <xdr:col>24</xdr:col>
      <xdr:colOff>63500</xdr:colOff>
      <xdr:row>34</xdr:row>
      <xdr:rowOff>76073</xdr:rowOff>
    </xdr:to>
    <xdr:cxnSp macro="">
      <xdr:nvCxnSpPr>
        <xdr:cNvPr id="61" name="直線コネクタ 60"/>
        <xdr:cNvCxnSpPr/>
      </xdr:nvCxnSpPr>
      <xdr:spPr>
        <a:xfrm>
          <a:off x="3797300" y="5856605"/>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469744" cy="259045"/>
    <xdr:sp macro="" textlink="">
      <xdr:nvSpPr>
        <xdr:cNvPr id="62" name="議会費平均値テキスト"/>
        <xdr:cNvSpPr txBox="1"/>
      </xdr:nvSpPr>
      <xdr:spPr>
        <a:xfrm>
          <a:off x="4686300" y="598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4826</xdr:rowOff>
    </xdr:from>
    <xdr:to>
      <xdr:col>19</xdr:col>
      <xdr:colOff>177800</xdr:colOff>
      <xdr:row>34</xdr:row>
      <xdr:rowOff>27305</xdr:rowOff>
    </xdr:to>
    <xdr:cxnSp macro="">
      <xdr:nvCxnSpPr>
        <xdr:cNvPr id="64" name="直線コネクタ 63"/>
        <xdr:cNvCxnSpPr/>
      </xdr:nvCxnSpPr>
      <xdr:spPr>
        <a:xfrm>
          <a:off x="2908300" y="583412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4826</xdr:rowOff>
    </xdr:from>
    <xdr:to>
      <xdr:col>15</xdr:col>
      <xdr:colOff>50800</xdr:colOff>
      <xdr:row>34</xdr:row>
      <xdr:rowOff>84074</xdr:rowOff>
    </xdr:to>
    <xdr:cxnSp macro="">
      <xdr:nvCxnSpPr>
        <xdr:cNvPr id="67" name="直線コネクタ 66"/>
        <xdr:cNvCxnSpPr/>
      </xdr:nvCxnSpPr>
      <xdr:spPr>
        <a:xfrm flipV="1">
          <a:off x="2019300" y="5834126"/>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148844</xdr:rowOff>
    </xdr:from>
    <xdr:to>
      <xdr:col>10</xdr:col>
      <xdr:colOff>114300</xdr:colOff>
      <xdr:row>34</xdr:row>
      <xdr:rowOff>84074</xdr:rowOff>
    </xdr:to>
    <xdr:cxnSp macro="">
      <xdr:nvCxnSpPr>
        <xdr:cNvPr id="70" name="直線コネクタ 69"/>
        <xdr:cNvCxnSpPr/>
      </xdr:nvCxnSpPr>
      <xdr:spPr>
        <a:xfrm>
          <a:off x="1130300" y="5806694"/>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123334</xdr:rowOff>
    </xdr:from>
    <xdr:ext cx="469744" cy="259045"/>
    <xdr:sp macro="" textlink="">
      <xdr:nvSpPr>
        <xdr:cNvPr id="72" name="テキスト ボックス 71"/>
        <xdr:cNvSpPr txBox="1"/>
      </xdr:nvSpPr>
      <xdr:spPr>
        <a:xfrm>
          <a:off x="1784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93616</xdr:rowOff>
    </xdr:from>
    <xdr:ext cx="469744" cy="259045"/>
    <xdr:sp macro="" textlink="">
      <xdr:nvSpPr>
        <xdr:cNvPr id="74" name="テキスト ボックス 73"/>
        <xdr:cNvSpPr txBox="1"/>
      </xdr:nvSpPr>
      <xdr:spPr>
        <a:xfrm>
          <a:off x="895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25273</xdr:rowOff>
    </xdr:from>
    <xdr:to>
      <xdr:col>24</xdr:col>
      <xdr:colOff>114300</xdr:colOff>
      <xdr:row>34</xdr:row>
      <xdr:rowOff>126873</xdr:rowOff>
    </xdr:to>
    <xdr:sp macro="" textlink="">
      <xdr:nvSpPr>
        <xdr:cNvPr id="80" name="楕円 79"/>
        <xdr:cNvSpPr/>
      </xdr:nvSpPr>
      <xdr:spPr>
        <a:xfrm>
          <a:off x="4584700" y="58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48150</xdr:rowOff>
    </xdr:from>
    <xdr:ext cx="469744" cy="259045"/>
    <xdr:sp macro="" textlink="">
      <xdr:nvSpPr>
        <xdr:cNvPr id="81" name="議会費該当値テキスト"/>
        <xdr:cNvSpPr txBox="1"/>
      </xdr:nvSpPr>
      <xdr:spPr>
        <a:xfrm>
          <a:off x="4686300" y="570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147955</xdr:rowOff>
    </xdr:from>
    <xdr:to>
      <xdr:col>20</xdr:col>
      <xdr:colOff>38100</xdr:colOff>
      <xdr:row>34</xdr:row>
      <xdr:rowOff>78105</xdr:rowOff>
    </xdr:to>
    <xdr:sp macro="" textlink="">
      <xdr:nvSpPr>
        <xdr:cNvPr id="82" name="楕円 81"/>
        <xdr:cNvSpPr/>
      </xdr:nvSpPr>
      <xdr:spPr>
        <a:xfrm>
          <a:off x="37465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94632</xdr:rowOff>
    </xdr:from>
    <xdr:ext cx="469744" cy="259045"/>
    <xdr:sp macro="" textlink="">
      <xdr:nvSpPr>
        <xdr:cNvPr id="83" name="テキスト ボックス 82"/>
        <xdr:cNvSpPr txBox="1"/>
      </xdr:nvSpPr>
      <xdr:spPr>
        <a:xfrm>
          <a:off x="3562428" y="558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125476</xdr:rowOff>
    </xdr:from>
    <xdr:to>
      <xdr:col>15</xdr:col>
      <xdr:colOff>101600</xdr:colOff>
      <xdr:row>34</xdr:row>
      <xdr:rowOff>55626</xdr:rowOff>
    </xdr:to>
    <xdr:sp macro="" textlink="">
      <xdr:nvSpPr>
        <xdr:cNvPr id="84" name="楕円 83"/>
        <xdr:cNvSpPr/>
      </xdr:nvSpPr>
      <xdr:spPr>
        <a:xfrm>
          <a:off x="2857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72153</xdr:rowOff>
    </xdr:from>
    <xdr:ext cx="469744" cy="259045"/>
    <xdr:sp macro="" textlink="">
      <xdr:nvSpPr>
        <xdr:cNvPr id="85" name="テキスト ボックス 84"/>
        <xdr:cNvSpPr txBox="1"/>
      </xdr:nvSpPr>
      <xdr:spPr>
        <a:xfrm>
          <a:off x="2673428"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33274</xdr:rowOff>
    </xdr:from>
    <xdr:to>
      <xdr:col>10</xdr:col>
      <xdr:colOff>165100</xdr:colOff>
      <xdr:row>34</xdr:row>
      <xdr:rowOff>134874</xdr:rowOff>
    </xdr:to>
    <xdr:sp macro="" textlink="">
      <xdr:nvSpPr>
        <xdr:cNvPr id="86" name="楕円 85"/>
        <xdr:cNvSpPr/>
      </xdr:nvSpPr>
      <xdr:spPr>
        <a:xfrm>
          <a:off x="1968500" y="58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151401</xdr:rowOff>
    </xdr:from>
    <xdr:ext cx="469744" cy="259045"/>
    <xdr:sp macro="" textlink="">
      <xdr:nvSpPr>
        <xdr:cNvPr id="87" name="テキスト ボックス 86"/>
        <xdr:cNvSpPr txBox="1"/>
      </xdr:nvSpPr>
      <xdr:spPr>
        <a:xfrm>
          <a:off x="1784428" y="563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98044</xdr:rowOff>
    </xdr:from>
    <xdr:to>
      <xdr:col>6</xdr:col>
      <xdr:colOff>38100</xdr:colOff>
      <xdr:row>34</xdr:row>
      <xdr:rowOff>28194</xdr:rowOff>
    </xdr:to>
    <xdr:sp macro="" textlink="">
      <xdr:nvSpPr>
        <xdr:cNvPr id="88" name="楕円 87"/>
        <xdr:cNvSpPr/>
      </xdr:nvSpPr>
      <xdr:spPr>
        <a:xfrm>
          <a:off x="1079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44721</xdr:rowOff>
    </xdr:from>
    <xdr:ext cx="469744" cy="259045"/>
    <xdr:sp macro="" textlink="">
      <xdr:nvSpPr>
        <xdr:cNvPr id="89" name="テキスト ボックス 88"/>
        <xdr:cNvSpPr txBox="1"/>
      </xdr:nvSpPr>
      <xdr:spPr>
        <a:xfrm>
          <a:off x="895428" y="553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8639</xdr:rowOff>
    </xdr:from>
    <xdr:to>
      <xdr:col>24</xdr:col>
      <xdr:colOff>63500</xdr:colOff>
      <xdr:row>56</xdr:row>
      <xdr:rowOff>66877</xdr:rowOff>
    </xdr:to>
    <xdr:cxnSp macro="">
      <xdr:nvCxnSpPr>
        <xdr:cNvPr id="116" name="直線コネクタ 115"/>
        <xdr:cNvCxnSpPr/>
      </xdr:nvCxnSpPr>
      <xdr:spPr>
        <a:xfrm flipV="1">
          <a:off x="3797300" y="9609839"/>
          <a:ext cx="838200" cy="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162113</xdr:rowOff>
    </xdr:from>
    <xdr:ext cx="534377" cy="259045"/>
    <xdr:sp macro="" textlink="">
      <xdr:nvSpPr>
        <xdr:cNvPr id="117" name="総務費平均値テキスト"/>
        <xdr:cNvSpPr txBox="1"/>
      </xdr:nvSpPr>
      <xdr:spPr>
        <a:xfrm>
          <a:off x="4686300" y="9591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31046</xdr:rowOff>
    </xdr:from>
    <xdr:to>
      <xdr:col>19</xdr:col>
      <xdr:colOff>177800</xdr:colOff>
      <xdr:row>56</xdr:row>
      <xdr:rowOff>66877</xdr:rowOff>
    </xdr:to>
    <xdr:cxnSp macro="">
      <xdr:nvCxnSpPr>
        <xdr:cNvPr id="119" name="直線コネクタ 118"/>
        <xdr:cNvCxnSpPr/>
      </xdr:nvCxnSpPr>
      <xdr:spPr>
        <a:xfrm>
          <a:off x="2908300" y="9632246"/>
          <a:ext cx="889000" cy="3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31046</xdr:rowOff>
    </xdr:from>
    <xdr:to>
      <xdr:col>15</xdr:col>
      <xdr:colOff>50800</xdr:colOff>
      <xdr:row>56</xdr:row>
      <xdr:rowOff>94748</xdr:rowOff>
    </xdr:to>
    <xdr:cxnSp macro="">
      <xdr:nvCxnSpPr>
        <xdr:cNvPr id="122" name="直線コネクタ 121"/>
        <xdr:cNvCxnSpPr/>
      </xdr:nvCxnSpPr>
      <xdr:spPr>
        <a:xfrm flipV="1">
          <a:off x="2019300" y="9632246"/>
          <a:ext cx="889000" cy="6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102326</xdr:rowOff>
    </xdr:from>
    <xdr:ext cx="534377" cy="259045"/>
    <xdr:sp macro="" textlink="">
      <xdr:nvSpPr>
        <xdr:cNvPr id="124" name="テキスト ボックス 123"/>
        <xdr:cNvSpPr txBox="1"/>
      </xdr:nvSpPr>
      <xdr:spPr>
        <a:xfrm>
          <a:off x="2641111" y="97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147802</xdr:rowOff>
    </xdr:from>
    <xdr:to>
      <xdr:col>10</xdr:col>
      <xdr:colOff>114300</xdr:colOff>
      <xdr:row>56</xdr:row>
      <xdr:rowOff>94748</xdr:rowOff>
    </xdr:to>
    <xdr:cxnSp macro="">
      <xdr:nvCxnSpPr>
        <xdr:cNvPr id="125" name="直線コネクタ 124"/>
        <xdr:cNvCxnSpPr/>
      </xdr:nvCxnSpPr>
      <xdr:spPr>
        <a:xfrm>
          <a:off x="1130300" y="9577552"/>
          <a:ext cx="889000" cy="1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46168</xdr:rowOff>
    </xdr:from>
    <xdr:ext cx="599010" cy="259045"/>
    <xdr:sp macro="" textlink="">
      <xdr:nvSpPr>
        <xdr:cNvPr id="129" name="テキスト ボックス 128"/>
        <xdr:cNvSpPr txBox="1"/>
      </xdr:nvSpPr>
      <xdr:spPr>
        <a:xfrm>
          <a:off x="830795" y="964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129289</xdr:rowOff>
    </xdr:from>
    <xdr:to>
      <xdr:col>24</xdr:col>
      <xdr:colOff>114300</xdr:colOff>
      <xdr:row>56</xdr:row>
      <xdr:rowOff>59439</xdr:rowOff>
    </xdr:to>
    <xdr:sp macro="" textlink="">
      <xdr:nvSpPr>
        <xdr:cNvPr id="135" name="楕円 134"/>
        <xdr:cNvSpPr/>
      </xdr:nvSpPr>
      <xdr:spPr>
        <a:xfrm>
          <a:off x="4584700" y="95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152166</xdr:rowOff>
    </xdr:from>
    <xdr:ext cx="599010" cy="259045"/>
    <xdr:sp macro="" textlink="">
      <xdr:nvSpPr>
        <xdr:cNvPr id="136" name="総務費該当値テキスト"/>
        <xdr:cNvSpPr txBox="1"/>
      </xdr:nvSpPr>
      <xdr:spPr>
        <a:xfrm>
          <a:off x="4686300" y="941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16077</xdr:rowOff>
    </xdr:from>
    <xdr:to>
      <xdr:col>20</xdr:col>
      <xdr:colOff>38100</xdr:colOff>
      <xdr:row>56</xdr:row>
      <xdr:rowOff>117677</xdr:rowOff>
    </xdr:to>
    <xdr:sp macro="" textlink="">
      <xdr:nvSpPr>
        <xdr:cNvPr id="137" name="楕円 136"/>
        <xdr:cNvSpPr/>
      </xdr:nvSpPr>
      <xdr:spPr>
        <a:xfrm>
          <a:off x="3746500" y="96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108804</xdr:rowOff>
    </xdr:from>
    <xdr:ext cx="534377" cy="259045"/>
    <xdr:sp macro="" textlink="">
      <xdr:nvSpPr>
        <xdr:cNvPr id="138" name="テキスト ボックス 137"/>
        <xdr:cNvSpPr txBox="1"/>
      </xdr:nvSpPr>
      <xdr:spPr>
        <a:xfrm>
          <a:off x="3530111" y="97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151696</xdr:rowOff>
    </xdr:from>
    <xdr:to>
      <xdr:col>15</xdr:col>
      <xdr:colOff>101600</xdr:colOff>
      <xdr:row>56</xdr:row>
      <xdr:rowOff>81846</xdr:rowOff>
    </xdr:to>
    <xdr:sp macro="" textlink="">
      <xdr:nvSpPr>
        <xdr:cNvPr id="139" name="楕円 138"/>
        <xdr:cNvSpPr/>
      </xdr:nvSpPr>
      <xdr:spPr>
        <a:xfrm>
          <a:off x="2857500" y="95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98373</xdr:rowOff>
    </xdr:from>
    <xdr:ext cx="534377" cy="259045"/>
    <xdr:sp macro="" textlink="">
      <xdr:nvSpPr>
        <xdr:cNvPr id="140" name="テキスト ボックス 139"/>
        <xdr:cNvSpPr txBox="1"/>
      </xdr:nvSpPr>
      <xdr:spPr>
        <a:xfrm>
          <a:off x="2641111" y="935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43948</xdr:rowOff>
    </xdr:from>
    <xdr:to>
      <xdr:col>10</xdr:col>
      <xdr:colOff>165100</xdr:colOff>
      <xdr:row>56</xdr:row>
      <xdr:rowOff>145548</xdr:rowOff>
    </xdr:to>
    <xdr:sp macro="" textlink="">
      <xdr:nvSpPr>
        <xdr:cNvPr id="141" name="楕円 140"/>
        <xdr:cNvSpPr/>
      </xdr:nvSpPr>
      <xdr:spPr>
        <a:xfrm>
          <a:off x="1968500" y="9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136675</xdr:rowOff>
    </xdr:from>
    <xdr:ext cx="534377" cy="259045"/>
    <xdr:sp macro="" textlink="">
      <xdr:nvSpPr>
        <xdr:cNvPr id="142" name="テキスト ボックス 141"/>
        <xdr:cNvSpPr txBox="1"/>
      </xdr:nvSpPr>
      <xdr:spPr>
        <a:xfrm>
          <a:off x="1752111" y="97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97002</xdr:rowOff>
    </xdr:from>
    <xdr:to>
      <xdr:col>6</xdr:col>
      <xdr:colOff>38100</xdr:colOff>
      <xdr:row>56</xdr:row>
      <xdr:rowOff>27152</xdr:rowOff>
    </xdr:to>
    <xdr:sp macro="" textlink="">
      <xdr:nvSpPr>
        <xdr:cNvPr id="143" name="楕円 142"/>
        <xdr:cNvSpPr/>
      </xdr:nvSpPr>
      <xdr:spPr>
        <a:xfrm>
          <a:off x="1079500" y="952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43679</xdr:rowOff>
    </xdr:from>
    <xdr:ext cx="599010" cy="259045"/>
    <xdr:sp macro="" textlink="">
      <xdr:nvSpPr>
        <xdr:cNvPr id="144" name="テキスト ボックス 143"/>
        <xdr:cNvSpPr txBox="1"/>
      </xdr:nvSpPr>
      <xdr:spPr>
        <a:xfrm>
          <a:off x="830795" y="93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2344</xdr:rowOff>
    </xdr:from>
    <xdr:to>
      <xdr:col>24</xdr:col>
      <xdr:colOff>63500</xdr:colOff>
      <xdr:row>76</xdr:row>
      <xdr:rowOff>123453</xdr:rowOff>
    </xdr:to>
    <xdr:cxnSp macro="">
      <xdr:nvCxnSpPr>
        <xdr:cNvPr id="176" name="直線コネクタ 175"/>
        <xdr:cNvCxnSpPr/>
      </xdr:nvCxnSpPr>
      <xdr:spPr>
        <a:xfrm flipV="1">
          <a:off x="3797300" y="12861094"/>
          <a:ext cx="838200" cy="29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24807</xdr:rowOff>
    </xdr:from>
    <xdr:ext cx="599010" cy="259045"/>
    <xdr:sp macro="" textlink="">
      <xdr:nvSpPr>
        <xdr:cNvPr id="177" name="民生費平均値テキスト"/>
        <xdr:cNvSpPr txBox="1"/>
      </xdr:nvSpPr>
      <xdr:spPr>
        <a:xfrm>
          <a:off x="4686300" y="1288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167573</xdr:rowOff>
    </xdr:from>
    <xdr:to>
      <xdr:col>19</xdr:col>
      <xdr:colOff>177800</xdr:colOff>
      <xdr:row>76</xdr:row>
      <xdr:rowOff>123453</xdr:rowOff>
    </xdr:to>
    <xdr:cxnSp macro="">
      <xdr:nvCxnSpPr>
        <xdr:cNvPr id="179" name="直線コネクタ 178"/>
        <xdr:cNvCxnSpPr/>
      </xdr:nvCxnSpPr>
      <xdr:spPr>
        <a:xfrm>
          <a:off x="2908300" y="13026323"/>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109758</xdr:rowOff>
    </xdr:from>
    <xdr:ext cx="599010" cy="259045"/>
    <xdr:sp macro="" textlink="">
      <xdr:nvSpPr>
        <xdr:cNvPr id="181" name="テキスト ボックス 180"/>
        <xdr:cNvSpPr txBox="1"/>
      </xdr:nvSpPr>
      <xdr:spPr>
        <a:xfrm>
          <a:off x="3497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167573</xdr:rowOff>
    </xdr:from>
    <xdr:to>
      <xdr:col>15</xdr:col>
      <xdr:colOff>50800</xdr:colOff>
      <xdr:row>76</xdr:row>
      <xdr:rowOff>48799</xdr:rowOff>
    </xdr:to>
    <xdr:cxnSp macro="">
      <xdr:nvCxnSpPr>
        <xdr:cNvPr id="182" name="直線コネクタ 181"/>
        <xdr:cNvCxnSpPr/>
      </xdr:nvCxnSpPr>
      <xdr:spPr>
        <a:xfrm flipV="1">
          <a:off x="2019300" y="13026323"/>
          <a:ext cx="889000" cy="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82921</xdr:rowOff>
    </xdr:from>
    <xdr:ext cx="599010" cy="259045"/>
    <xdr:sp macro="" textlink="">
      <xdr:nvSpPr>
        <xdr:cNvPr id="184" name="テキスト ボックス 183"/>
        <xdr:cNvSpPr txBox="1"/>
      </xdr:nvSpPr>
      <xdr:spPr>
        <a:xfrm>
          <a:off x="2608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48799</xdr:rowOff>
    </xdr:from>
    <xdr:to>
      <xdr:col>10</xdr:col>
      <xdr:colOff>114300</xdr:colOff>
      <xdr:row>77</xdr:row>
      <xdr:rowOff>169549</xdr:rowOff>
    </xdr:to>
    <xdr:cxnSp macro="">
      <xdr:nvCxnSpPr>
        <xdr:cNvPr id="185" name="直線コネクタ 184"/>
        <xdr:cNvCxnSpPr/>
      </xdr:nvCxnSpPr>
      <xdr:spPr>
        <a:xfrm flipV="1">
          <a:off x="1130300" y="13078999"/>
          <a:ext cx="889000" cy="29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45929</xdr:rowOff>
    </xdr:from>
    <xdr:ext cx="599010" cy="259045"/>
    <xdr:sp macro="" textlink="">
      <xdr:nvSpPr>
        <xdr:cNvPr id="187" name="テキスト ボックス 186"/>
        <xdr:cNvSpPr txBox="1"/>
      </xdr:nvSpPr>
      <xdr:spPr>
        <a:xfrm>
          <a:off x="1719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74906</xdr:rowOff>
    </xdr:from>
    <xdr:to>
      <xdr:col>6</xdr:col>
      <xdr:colOff>38100</xdr:colOff>
      <xdr:row>74</xdr:row>
      <xdr:rowOff>5056</xdr:rowOff>
    </xdr:to>
    <xdr:sp macro="" textlink="">
      <xdr:nvSpPr>
        <xdr:cNvPr id="188" name="フローチャート: 判断 187"/>
        <xdr:cNvSpPr/>
      </xdr:nvSpPr>
      <xdr:spPr>
        <a:xfrm>
          <a:off x="1079500" y="1259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21583</xdr:rowOff>
    </xdr:from>
    <xdr:ext cx="599010" cy="259045"/>
    <xdr:sp macro="" textlink="">
      <xdr:nvSpPr>
        <xdr:cNvPr id="189" name="テキスト ボックス 188"/>
        <xdr:cNvSpPr txBox="1"/>
      </xdr:nvSpPr>
      <xdr:spPr>
        <a:xfrm>
          <a:off x="830795" y="1236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122994</xdr:rowOff>
    </xdr:from>
    <xdr:to>
      <xdr:col>24</xdr:col>
      <xdr:colOff>114300</xdr:colOff>
      <xdr:row>75</xdr:row>
      <xdr:rowOff>53144</xdr:rowOff>
    </xdr:to>
    <xdr:sp macro="" textlink="">
      <xdr:nvSpPr>
        <xdr:cNvPr id="195" name="楕円 194"/>
        <xdr:cNvSpPr/>
      </xdr:nvSpPr>
      <xdr:spPr>
        <a:xfrm>
          <a:off x="4584700" y="128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145871</xdr:rowOff>
    </xdr:from>
    <xdr:ext cx="599010" cy="259045"/>
    <xdr:sp macro="" textlink="">
      <xdr:nvSpPr>
        <xdr:cNvPr id="196" name="民生費該当値テキスト"/>
        <xdr:cNvSpPr txBox="1"/>
      </xdr:nvSpPr>
      <xdr:spPr>
        <a:xfrm>
          <a:off x="4686300" y="1266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72653</xdr:rowOff>
    </xdr:from>
    <xdr:to>
      <xdr:col>20</xdr:col>
      <xdr:colOff>38100</xdr:colOff>
      <xdr:row>77</xdr:row>
      <xdr:rowOff>2803</xdr:rowOff>
    </xdr:to>
    <xdr:sp macro="" textlink="">
      <xdr:nvSpPr>
        <xdr:cNvPr id="197" name="楕円 196"/>
        <xdr:cNvSpPr/>
      </xdr:nvSpPr>
      <xdr:spPr>
        <a:xfrm>
          <a:off x="3746500" y="131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165380</xdr:rowOff>
    </xdr:from>
    <xdr:ext cx="599010" cy="259045"/>
    <xdr:sp macro="" textlink="">
      <xdr:nvSpPr>
        <xdr:cNvPr id="198" name="テキスト ボックス 197"/>
        <xdr:cNvSpPr txBox="1"/>
      </xdr:nvSpPr>
      <xdr:spPr>
        <a:xfrm>
          <a:off x="3497795" y="1319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116773</xdr:rowOff>
    </xdr:from>
    <xdr:to>
      <xdr:col>15</xdr:col>
      <xdr:colOff>101600</xdr:colOff>
      <xdr:row>76</xdr:row>
      <xdr:rowOff>46923</xdr:rowOff>
    </xdr:to>
    <xdr:sp macro="" textlink="">
      <xdr:nvSpPr>
        <xdr:cNvPr id="199" name="楕円 198"/>
        <xdr:cNvSpPr/>
      </xdr:nvSpPr>
      <xdr:spPr>
        <a:xfrm>
          <a:off x="2857500" y="1297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63450</xdr:rowOff>
    </xdr:from>
    <xdr:ext cx="599010" cy="259045"/>
    <xdr:sp macro="" textlink="">
      <xdr:nvSpPr>
        <xdr:cNvPr id="200" name="テキスト ボックス 199"/>
        <xdr:cNvSpPr txBox="1"/>
      </xdr:nvSpPr>
      <xdr:spPr>
        <a:xfrm>
          <a:off x="2608795" y="1275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169449</xdr:rowOff>
    </xdr:from>
    <xdr:to>
      <xdr:col>10</xdr:col>
      <xdr:colOff>165100</xdr:colOff>
      <xdr:row>76</xdr:row>
      <xdr:rowOff>99599</xdr:rowOff>
    </xdr:to>
    <xdr:sp macro="" textlink="">
      <xdr:nvSpPr>
        <xdr:cNvPr id="201" name="楕円 200"/>
        <xdr:cNvSpPr/>
      </xdr:nvSpPr>
      <xdr:spPr>
        <a:xfrm>
          <a:off x="1968500" y="130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90726</xdr:rowOff>
    </xdr:from>
    <xdr:ext cx="599010" cy="259045"/>
    <xdr:sp macro="" textlink="">
      <xdr:nvSpPr>
        <xdr:cNvPr id="202" name="テキスト ボックス 201"/>
        <xdr:cNvSpPr txBox="1"/>
      </xdr:nvSpPr>
      <xdr:spPr>
        <a:xfrm>
          <a:off x="1719795" y="1312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118749</xdr:rowOff>
    </xdr:from>
    <xdr:to>
      <xdr:col>6</xdr:col>
      <xdr:colOff>38100</xdr:colOff>
      <xdr:row>78</xdr:row>
      <xdr:rowOff>48899</xdr:rowOff>
    </xdr:to>
    <xdr:sp macro="" textlink="">
      <xdr:nvSpPr>
        <xdr:cNvPr id="203" name="楕円 202"/>
        <xdr:cNvSpPr/>
      </xdr:nvSpPr>
      <xdr:spPr>
        <a:xfrm>
          <a:off x="1079500" y="1332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40026</xdr:rowOff>
    </xdr:from>
    <xdr:ext cx="599010" cy="259045"/>
    <xdr:sp macro="" textlink="">
      <xdr:nvSpPr>
        <xdr:cNvPr id="204" name="テキスト ボックス 203"/>
        <xdr:cNvSpPr txBox="1"/>
      </xdr:nvSpPr>
      <xdr:spPr>
        <a:xfrm>
          <a:off x="830795" y="1341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43002</xdr:rowOff>
    </xdr:from>
    <xdr:to>
      <xdr:col>24</xdr:col>
      <xdr:colOff>63500</xdr:colOff>
      <xdr:row>98</xdr:row>
      <xdr:rowOff>150688</xdr:rowOff>
    </xdr:to>
    <xdr:cxnSp macro="">
      <xdr:nvCxnSpPr>
        <xdr:cNvPr id="236" name="直線コネクタ 235"/>
        <xdr:cNvCxnSpPr/>
      </xdr:nvCxnSpPr>
      <xdr:spPr>
        <a:xfrm flipV="1">
          <a:off x="3797300" y="16502202"/>
          <a:ext cx="838200" cy="4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160171</xdr:rowOff>
    </xdr:from>
    <xdr:ext cx="534377" cy="259045"/>
    <xdr:sp macro="" textlink="">
      <xdr:nvSpPr>
        <xdr:cNvPr id="237" name="衛生費平均値テキスト"/>
        <xdr:cNvSpPr txBox="1"/>
      </xdr:nvSpPr>
      <xdr:spPr>
        <a:xfrm>
          <a:off x="4686300" y="1661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148811</xdr:rowOff>
    </xdr:from>
    <xdr:to>
      <xdr:col>19</xdr:col>
      <xdr:colOff>177800</xdr:colOff>
      <xdr:row>98</xdr:row>
      <xdr:rowOff>150688</xdr:rowOff>
    </xdr:to>
    <xdr:cxnSp macro="">
      <xdr:nvCxnSpPr>
        <xdr:cNvPr id="239" name="直線コネクタ 238"/>
        <xdr:cNvCxnSpPr/>
      </xdr:nvCxnSpPr>
      <xdr:spPr>
        <a:xfrm>
          <a:off x="2908300" y="16950911"/>
          <a:ext cx="8890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156556</xdr:rowOff>
    </xdr:from>
    <xdr:ext cx="534377" cy="259045"/>
    <xdr:sp macro="" textlink="">
      <xdr:nvSpPr>
        <xdr:cNvPr id="241" name="テキスト ボックス 240"/>
        <xdr:cNvSpPr txBox="1"/>
      </xdr:nvSpPr>
      <xdr:spPr>
        <a:xfrm>
          <a:off x="3530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114880</xdr:rowOff>
    </xdr:from>
    <xdr:to>
      <xdr:col>15</xdr:col>
      <xdr:colOff>50800</xdr:colOff>
      <xdr:row>98</xdr:row>
      <xdr:rowOff>148811</xdr:rowOff>
    </xdr:to>
    <xdr:cxnSp macro="">
      <xdr:nvCxnSpPr>
        <xdr:cNvPr id="242" name="直線コネクタ 241"/>
        <xdr:cNvCxnSpPr/>
      </xdr:nvCxnSpPr>
      <xdr:spPr>
        <a:xfrm>
          <a:off x="2019300" y="16916980"/>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4" name="テキスト ボックス 243"/>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114880</xdr:rowOff>
    </xdr:from>
    <xdr:to>
      <xdr:col>10</xdr:col>
      <xdr:colOff>114300</xdr:colOff>
      <xdr:row>98</xdr:row>
      <xdr:rowOff>148321</xdr:rowOff>
    </xdr:to>
    <xdr:cxnSp macro="">
      <xdr:nvCxnSpPr>
        <xdr:cNvPr id="245" name="直線コネクタ 244"/>
        <xdr:cNvCxnSpPr/>
      </xdr:nvCxnSpPr>
      <xdr:spPr>
        <a:xfrm flipV="1">
          <a:off x="1130300" y="16916980"/>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107732</xdr:rowOff>
    </xdr:from>
    <xdr:ext cx="534377" cy="259045"/>
    <xdr:sp macro="" textlink="">
      <xdr:nvSpPr>
        <xdr:cNvPr id="247" name="テキスト ボックス 246"/>
        <xdr:cNvSpPr txBox="1"/>
      </xdr:nvSpPr>
      <xdr:spPr>
        <a:xfrm>
          <a:off x="1752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145935</xdr:rowOff>
    </xdr:from>
    <xdr:to>
      <xdr:col>6</xdr:col>
      <xdr:colOff>38100</xdr:colOff>
      <xdr:row>96</xdr:row>
      <xdr:rowOff>76085</xdr:rowOff>
    </xdr:to>
    <xdr:sp macro="" textlink="">
      <xdr:nvSpPr>
        <xdr:cNvPr id="248" name="フローチャート: 判断 247"/>
        <xdr:cNvSpPr/>
      </xdr:nvSpPr>
      <xdr:spPr>
        <a:xfrm>
          <a:off x="1079500" y="16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92612</xdr:rowOff>
    </xdr:from>
    <xdr:ext cx="534377" cy="259045"/>
    <xdr:sp macro="" textlink="">
      <xdr:nvSpPr>
        <xdr:cNvPr id="249" name="テキスト ボックス 248"/>
        <xdr:cNvSpPr txBox="1"/>
      </xdr:nvSpPr>
      <xdr:spPr>
        <a:xfrm>
          <a:off x="863111" y="162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163652</xdr:rowOff>
    </xdr:from>
    <xdr:to>
      <xdr:col>24</xdr:col>
      <xdr:colOff>114300</xdr:colOff>
      <xdr:row>96</xdr:row>
      <xdr:rowOff>93802</xdr:rowOff>
    </xdr:to>
    <xdr:sp macro="" textlink="">
      <xdr:nvSpPr>
        <xdr:cNvPr id="255" name="楕円 254"/>
        <xdr:cNvSpPr/>
      </xdr:nvSpPr>
      <xdr:spPr>
        <a:xfrm>
          <a:off x="4584700" y="164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15079</xdr:rowOff>
    </xdr:from>
    <xdr:ext cx="534377" cy="259045"/>
    <xdr:sp macro="" textlink="">
      <xdr:nvSpPr>
        <xdr:cNvPr id="256" name="衛生費該当値テキスト"/>
        <xdr:cNvSpPr txBox="1"/>
      </xdr:nvSpPr>
      <xdr:spPr>
        <a:xfrm>
          <a:off x="4686300" y="1630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99888</xdr:rowOff>
    </xdr:from>
    <xdr:to>
      <xdr:col>20</xdr:col>
      <xdr:colOff>38100</xdr:colOff>
      <xdr:row>99</xdr:row>
      <xdr:rowOff>30038</xdr:rowOff>
    </xdr:to>
    <xdr:sp macro="" textlink="">
      <xdr:nvSpPr>
        <xdr:cNvPr id="257" name="楕円 256"/>
        <xdr:cNvSpPr/>
      </xdr:nvSpPr>
      <xdr:spPr>
        <a:xfrm>
          <a:off x="3746500" y="169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21165</xdr:rowOff>
    </xdr:from>
    <xdr:ext cx="534377" cy="259045"/>
    <xdr:sp macro="" textlink="">
      <xdr:nvSpPr>
        <xdr:cNvPr id="258" name="テキスト ボックス 257"/>
        <xdr:cNvSpPr txBox="1"/>
      </xdr:nvSpPr>
      <xdr:spPr>
        <a:xfrm>
          <a:off x="3530111" y="169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98011</xdr:rowOff>
    </xdr:from>
    <xdr:to>
      <xdr:col>15</xdr:col>
      <xdr:colOff>101600</xdr:colOff>
      <xdr:row>99</xdr:row>
      <xdr:rowOff>28161</xdr:rowOff>
    </xdr:to>
    <xdr:sp macro="" textlink="">
      <xdr:nvSpPr>
        <xdr:cNvPr id="259" name="楕円 258"/>
        <xdr:cNvSpPr/>
      </xdr:nvSpPr>
      <xdr:spPr>
        <a:xfrm>
          <a:off x="2857500" y="169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19288</xdr:rowOff>
    </xdr:from>
    <xdr:ext cx="534377" cy="259045"/>
    <xdr:sp macro="" textlink="">
      <xdr:nvSpPr>
        <xdr:cNvPr id="260" name="テキスト ボックス 259"/>
        <xdr:cNvSpPr txBox="1"/>
      </xdr:nvSpPr>
      <xdr:spPr>
        <a:xfrm>
          <a:off x="2641111" y="1699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64080</xdr:rowOff>
    </xdr:from>
    <xdr:to>
      <xdr:col>10</xdr:col>
      <xdr:colOff>165100</xdr:colOff>
      <xdr:row>98</xdr:row>
      <xdr:rowOff>165680</xdr:rowOff>
    </xdr:to>
    <xdr:sp macro="" textlink="">
      <xdr:nvSpPr>
        <xdr:cNvPr id="261" name="楕円 260"/>
        <xdr:cNvSpPr/>
      </xdr:nvSpPr>
      <xdr:spPr>
        <a:xfrm>
          <a:off x="1968500" y="168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156807</xdr:rowOff>
    </xdr:from>
    <xdr:ext cx="534377" cy="259045"/>
    <xdr:sp macro="" textlink="">
      <xdr:nvSpPr>
        <xdr:cNvPr id="262" name="テキスト ボックス 261"/>
        <xdr:cNvSpPr txBox="1"/>
      </xdr:nvSpPr>
      <xdr:spPr>
        <a:xfrm>
          <a:off x="1752111" y="1695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97521</xdr:rowOff>
    </xdr:from>
    <xdr:to>
      <xdr:col>6</xdr:col>
      <xdr:colOff>38100</xdr:colOff>
      <xdr:row>99</xdr:row>
      <xdr:rowOff>27671</xdr:rowOff>
    </xdr:to>
    <xdr:sp macro="" textlink="">
      <xdr:nvSpPr>
        <xdr:cNvPr id="263" name="楕円 262"/>
        <xdr:cNvSpPr/>
      </xdr:nvSpPr>
      <xdr:spPr>
        <a:xfrm>
          <a:off x="1079500" y="168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18798</xdr:rowOff>
    </xdr:from>
    <xdr:ext cx="534377" cy="259045"/>
    <xdr:sp macro="" textlink="">
      <xdr:nvSpPr>
        <xdr:cNvPr id="264" name="テキスト ボックス 263"/>
        <xdr:cNvSpPr txBox="1"/>
      </xdr:nvSpPr>
      <xdr:spPr>
        <a:xfrm>
          <a:off x="863111" y="169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104039</xdr:rowOff>
    </xdr:from>
    <xdr:to>
      <xdr:col>55</xdr:col>
      <xdr:colOff>0</xdr:colOff>
      <xdr:row>38</xdr:row>
      <xdr:rowOff>106325</xdr:rowOff>
    </xdr:to>
    <xdr:cxnSp macro="">
      <xdr:nvCxnSpPr>
        <xdr:cNvPr id="291" name="直線コネクタ 290"/>
        <xdr:cNvCxnSpPr/>
      </xdr:nvCxnSpPr>
      <xdr:spPr>
        <a:xfrm>
          <a:off x="9639300" y="661913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114520</xdr:rowOff>
    </xdr:from>
    <xdr:ext cx="378565" cy="259045"/>
    <xdr:sp macro="" textlink="">
      <xdr:nvSpPr>
        <xdr:cNvPr id="292" name="労働費平均値テキスト"/>
        <xdr:cNvSpPr txBox="1"/>
      </xdr:nvSpPr>
      <xdr:spPr>
        <a:xfrm>
          <a:off x="10528300" y="6286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98095</xdr:rowOff>
    </xdr:from>
    <xdr:to>
      <xdr:col>50</xdr:col>
      <xdr:colOff>114300</xdr:colOff>
      <xdr:row>38</xdr:row>
      <xdr:rowOff>104039</xdr:rowOff>
    </xdr:to>
    <xdr:cxnSp macro="">
      <xdr:nvCxnSpPr>
        <xdr:cNvPr id="294" name="直線コネクタ 293"/>
        <xdr:cNvCxnSpPr/>
      </xdr:nvCxnSpPr>
      <xdr:spPr>
        <a:xfrm>
          <a:off x="8750300" y="661319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25061</xdr:rowOff>
    </xdr:from>
    <xdr:ext cx="378565" cy="259045"/>
    <xdr:sp macro="" textlink="">
      <xdr:nvSpPr>
        <xdr:cNvPr id="296" name="テキスト ボックス 295"/>
        <xdr:cNvSpPr txBox="1"/>
      </xdr:nvSpPr>
      <xdr:spPr>
        <a:xfrm>
          <a:off x="9450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98095</xdr:rowOff>
    </xdr:from>
    <xdr:to>
      <xdr:col>45</xdr:col>
      <xdr:colOff>177800</xdr:colOff>
      <xdr:row>38</xdr:row>
      <xdr:rowOff>104496</xdr:rowOff>
    </xdr:to>
    <xdr:cxnSp macro="">
      <xdr:nvCxnSpPr>
        <xdr:cNvPr id="297" name="直線コネクタ 296"/>
        <xdr:cNvCxnSpPr/>
      </xdr:nvCxnSpPr>
      <xdr:spPr>
        <a:xfrm flipV="1">
          <a:off x="7861300" y="661319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168165</xdr:rowOff>
    </xdr:from>
    <xdr:ext cx="378565" cy="259045"/>
    <xdr:sp macro="" textlink="">
      <xdr:nvSpPr>
        <xdr:cNvPr id="299" name="テキスト ボックス 298"/>
        <xdr:cNvSpPr txBox="1"/>
      </xdr:nvSpPr>
      <xdr:spPr>
        <a:xfrm>
          <a:off x="8561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102209</xdr:rowOff>
    </xdr:from>
    <xdr:to>
      <xdr:col>41</xdr:col>
      <xdr:colOff>50800</xdr:colOff>
      <xdr:row>38</xdr:row>
      <xdr:rowOff>104496</xdr:rowOff>
    </xdr:to>
    <xdr:cxnSp macro="">
      <xdr:nvCxnSpPr>
        <xdr:cNvPr id="300" name="直線コネクタ 299"/>
        <xdr:cNvCxnSpPr/>
      </xdr:nvCxnSpPr>
      <xdr:spPr>
        <a:xfrm>
          <a:off x="6972300" y="661730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170451</xdr:rowOff>
    </xdr:from>
    <xdr:ext cx="378565" cy="259045"/>
    <xdr:sp macro="" textlink="">
      <xdr:nvSpPr>
        <xdr:cNvPr id="302" name="テキスト ボックス 301"/>
        <xdr:cNvSpPr txBox="1"/>
      </xdr:nvSpPr>
      <xdr:spPr>
        <a:xfrm>
          <a:off x="7672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64669</xdr:rowOff>
    </xdr:from>
    <xdr:to>
      <xdr:col>36</xdr:col>
      <xdr:colOff>165100</xdr:colOff>
      <xdr:row>36</xdr:row>
      <xdr:rowOff>166269</xdr:rowOff>
    </xdr:to>
    <xdr:sp macro="" textlink="">
      <xdr:nvSpPr>
        <xdr:cNvPr id="303" name="フローチャート: 判断 302"/>
        <xdr:cNvSpPr/>
      </xdr:nvSpPr>
      <xdr:spPr>
        <a:xfrm>
          <a:off x="6921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11346</xdr:rowOff>
    </xdr:from>
    <xdr:ext cx="378565" cy="259045"/>
    <xdr:sp macro="" textlink="">
      <xdr:nvSpPr>
        <xdr:cNvPr id="304" name="テキスト ボックス 303"/>
        <xdr:cNvSpPr txBox="1"/>
      </xdr:nvSpPr>
      <xdr:spPr>
        <a:xfrm>
          <a:off x="6783017" y="6012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55525</xdr:rowOff>
    </xdr:from>
    <xdr:to>
      <xdr:col>55</xdr:col>
      <xdr:colOff>50800</xdr:colOff>
      <xdr:row>38</xdr:row>
      <xdr:rowOff>157125</xdr:rowOff>
    </xdr:to>
    <xdr:sp macro="" textlink="">
      <xdr:nvSpPr>
        <xdr:cNvPr id="310" name="楕円 309"/>
        <xdr:cNvSpPr/>
      </xdr:nvSpPr>
      <xdr:spPr>
        <a:xfrm>
          <a:off x="104267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141902</xdr:rowOff>
    </xdr:from>
    <xdr:ext cx="313932" cy="259045"/>
    <xdr:sp macro="" textlink="">
      <xdr:nvSpPr>
        <xdr:cNvPr id="311" name="労働費該当値テキスト"/>
        <xdr:cNvSpPr txBox="1"/>
      </xdr:nvSpPr>
      <xdr:spPr>
        <a:xfrm>
          <a:off x="10528300" y="64855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53239</xdr:rowOff>
    </xdr:from>
    <xdr:to>
      <xdr:col>50</xdr:col>
      <xdr:colOff>165100</xdr:colOff>
      <xdr:row>38</xdr:row>
      <xdr:rowOff>154839</xdr:rowOff>
    </xdr:to>
    <xdr:sp macro="" textlink="">
      <xdr:nvSpPr>
        <xdr:cNvPr id="312" name="楕円 311"/>
        <xdr:cNvSpPr/>
      </xdr:nvSpPr>
      <xdr:spPr>
        <a:xfrm>
          <a:off x="9588500" y="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145966</xdr:rowOff>
    </xdr:from>
    <xdr:ext cx="313932" cy="259045"/>
    <xdr:sp macro="" textlink="">
      <xdr:nvSpPr>
        <xdr:cNvPr id="313" name="テキスト ボックス 312"/>
        <xdr:cNvSpPr txBox="1"/>
      </xdr:nvSpPr>
      <xdr:spPr>
        <a:xfrm>
          <a:off x="9482333" y="6661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47295</xdr:rowOff>
    </xdr:from>
    <xdr:to>
      <xdr:col>46</xdr:col>
      <xdr:colOff>38100</xdr:colOff>
      <xdr:row>38</xdr:row>
      <xdr:rowOff>148895</xdr:rowOff>
    </xdr:to>
    <xdr:sp macro="" textlink="">
      <xdr:nvSpPr>
        <xdr:cNvPr id="314" name="楕円 313"/>
        <xdr:cNvSpPr/>
      </xdr:nvSpPr>
      <xdr:spPr>
        <a:xfrm>
          <a:off x="8699500" y="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140022</xdr:rowOff>
    </xdr:from>
    <xdr:ext cx="313932" cy="259045"/>
    <xdr:sp macro="" textlink="">
      <xdr:nvSpPr>
        <xdr:cNvPr id="315" name="テキスト ボックス 314"/>
        <xdr:cNvSpPr txBox="1"/>
      </xdr:nvSpPr>
      <xdr:spPr>
        <a:xfrm>
          <a:off x="8593333" y="6655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53696</xdr:rowOff>
    </xdr:from>
    <xdr:to>
      <xdr:col>41</xdr:col>
      <xdr:colOff>101600</xdr:colOff>
      <xdr:row>38</xdr:row>
      <xdr:rowOff>155296</xdr:rowOff>
    </xdr:to>
    <xdr:sp macro="" textlink="">
      <xdr:nvSpPr>
        <xdr:cNvPr id="316" name="楕円 315"/>
        <xdr:cNvSpPr/>
      </xdr:nvSpPr>
      <xdr:spPr>
        <a:xfrm>
          <a:off x="78105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146423</xdr:rowOff>
    </xdr:from>
    <xdr:ext cx="313932" cy="259045"/>
    <xdr:sp macro="" textlink="">
      <xdr:nvSpPr>
        <xdr:cNvPr id="317" name="テキスト ボックス 316"/>
        <xdr:cNvSpPr txBox="1"/>
      </xdr:nvSpPr>
      <xdr:spPr>
        <a:xfrm>
          <a:off x="7704333" y="66615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51409</xdr:rowOff>
    </xdr:from>
    <xdr:to>
      <xdr:col>36</xdr:col>
      <xdr:colOff>165100</xdr:colOff>
      <xdr:row>38</xdr:row>
      <xdr:rowOff>153009</xdr:rowOff>
    </xdr:to>
    <xdr:sp macro="" textlink="">
      <xdr:nvSpPr>
        <xdr:cNvPr id="318" name="楕円 317"/>
        <xdr:cNvSpPr/>
      </xdr:nvSpPr>
      <xdr:spPr>
        <a:xfrm>
          <a:off x="6921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144136</xdr:rowOff>
    </xdr:from>
    <xdr:ext cx="313932" cy="259045"/>
    <xdr:sp macro="" textlink="">
      <xdr:nvSpPr>
        <xdr:cNvPr id="319" name="テキスト ボックス 318"/>
        <xdr:cNvSpPr txBox="1"/>
      </xdr:nvSpPr>
      <xdr:spPr>
        <a:xfrm>
          <a:off x="6815333" y="6659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140481</xdr:rowOff>
    </xdr:from>
    <xdr:to>
      <xdr:col>55</xdr:col>
      <xdr:colOff>0</xdr:colOff>
      <xdr:row>56</xdr:row>
      <xdr:rowOff>46031</xdr:rowOff>
    </xdr:to>
    <xdr:cxnSp macro="">
      <xdr:nvCxnSpPr>
        <xdr:cNvPr id="348" name="直線コネクタ 347"/>
        <xdr:cNvCxnSpPr/>
      </xdr:nvCxnSpPr>
      <xdr:spPr>
        <a:xfrm flipV="1">
          <a:off x="9639300" y="9398781"/>
          <a:ext cx="838200" cy="24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45058</xdr:rowOff>
    </xdr:from>
    <xdr:ext cx="534377" cy="259045"/>
    <xdr:sp macro="" textlink="">
      <xdr:nvSpPr>
        <xdr:cNvPr id="349" name="農林水産業費平均値テキスト"/>
        <xdr:cNvSpPr txBox="1"/>
      </xdr:nvSpPr>
      <xdr:spPr>
        <a:xfrm>
          <a:off x="10528300" y="947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138176</xdr:rowOff>
    </xdr:from>
    <xdr:to>
      <xdr:col>50</xdr:col>
      <xdr:colOff>114300</xdr:colOff>
      <xdr:row>56</xdr:row>
      <xdr:rowOff>46031</xdr:rowOff>
    </xdr:to>
    <xdr:cxnSp macro="">
      <xdr:nvCxnSpPr>
        <xdr:cNvPr id="351" name="直線コネクタ 350"/>
        <xdr:cNvCxnSpPr/>
      </xdr:nvCxnSpPr>
      <xdr:spPr>
        <a:xfrm>
          <a:off x="8750300" y="9396476"/>
          <a:ext cx="889000" cy="25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141667</xdr:rowOff>
    </xdr:from>
    <xdr:ext cx="534377" cy="259045"/>
    <xdr:sp macro="" textlink="">
      <xdr:nvSpPr>
        <xdr:cNvPr id="353" name="テキスト ボックス 352"/>
        <xdr:cNvSpPr txBox="1"/>
      </xdr:nvSpPr>
      <xdr:spPr>
        <a:xfrm>
          <a:off x="9372111" y="9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138176</xdr:rowOff>
    </xdr:from>
    <xdr:to>
      <xdr:col>45</xdr:col>
      <xdr:colOff>177800</xdr:colOff>
      <xdr:row>54</xdr:row>
      <xdr:rowOff>152692</xdr:rowOff>
    </xdr:to>
    <xdr:cxnSp macro="">
      <xdr:nvCxnSpPr>
        <xdr:cNvPr id="354" name="直線コネクタ 353"/>
        <xdr:cNvCxnSpPr/>
      </xdr:nvCxnSpPr>
      <xdr:spPr>
        <a:xfrm flipV="1">
          <a:off x="7861300" y="9396476"/>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101122</xdr:rowOff>
    </xdr:from>
    <xdr:ext cx="534377" cy="259045"/>
    <xdr:sp macro="" textlink="">
      <xdr:nvSpPr>
        <xdr:cNvPr id="356" name="テキスト ボックス 355"/>
        <xdr:cNvSpPr txBox="1"/>
      </xdr:nvSpPr>
      <xdr:spPr>
        <a:xfrm>
          <a:off x="8483111" y="95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124555</xdr:rowOff>
    </xdr:from>
    <xdr:to>
      <xdr:col>41</xdr:col>
      <xdr:colOff>50800</xdr:colOff>
      <xdr:row>54</xdr:row>
      <xdr:rowOff>152692</xdr:rowOff>
    </xdr:to>
    <xdr:cxnSp macro="">
      <xdr:nvCxnSpPr>
        <xdr:cNvPr id="357" name="直線コネクタ 356"/>
        <xdr:cNvCxnSpPr/>
      </xdr:nvCxnSpPr>
      <xdr:spPr>
        <a:xfrm>
          <a:off x="6972300" y="9211405"/>
          <a:ext cx="889000" cy="19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62565</xdr:rowOff>
    </xdr:from>
    <xdr:ext cx="534377" cy="259045"/>
    <xdr:sp macro="" textlink="">
      <xdr:nvSpPr>
        <xdr:cNvPr id="359" name="テキスト ボックス 358"/>
        <xdr:cNvSpPr txBox="1"/>
      </xdr:nvSpPr>
      <xdr:spPr>
        <a:xfrm>
          <a:off x="7594111" y="9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14071</xdr:rowOff>
    </xdr:from>
    <xdr:to>
      <xdr:col>36</xdr:col>
      <xdr:colOff>165100</xdr:colOff>
      <xdr:row>52</xdr:row>
      <xdr:rowOff>115671</xdr:rowOff>
    </xdr:to>
    <xdr:sp macro="" textlink="">
      <xdr:nvSpPr>
        <xdr:cNvPr id="360" name="フローチャート: 判断 359"/>
        <xdr:cNvSpPr/>
      </xdr:nvSpPr>
      <xdr:spPr>
        <a:xfrm>
          <a:off x="6921500" y="892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132198</xdr:rowOff>
    </xdr:from>
    <xdr:ext cx="534377" cy="259045"/>
    <xdr:sp macro="" textlink="">
      <xdr:nvSpPr>
        <xdr:cNvPr id="361" name="テキスト ボックス 360"/>
        <xdr:cNvSpPr txBox="1"/>
      </xdr:nvSpPr>
      <xdr:spPr>
        <a:xfrm>
          <a:off x="6705111" y="87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89681</xdr:rowOff>
    </xdr:from>
    <xdr:to>
      <xdr:col>55</xdr:col>
      <xdr:colOff>50800</xdr:colOff>
      <xdr:row>55</xdr:row>
      <xdr:rowOff>19831</xdr:rowOff>
    </xdr:to>
    <xdr:sp macro="" textlink="">
      <xdr:nvSpPr>
        <xdr:cNvPr id="367" name="楕円 366"/>
        <xdr:cNvSpPr/>
      </xdr:nvSpPr>
      <xdr:spPr>
        <a:xfrm>
          <a:off x="10426700" y="934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112558</xdr:rowOff>
    </xdr:from>
    <xdr:ext cx="534377" cy="259045"/>
    <xdr:sp macro="" textlink="">
      <xdr:nvSpPr>
        <xdr:cNvPr id="368" name="農林水産業費該当値テキスト"/>
        <xdr:cNvSpPr txBox="1"/>
      </xdr:nvSpPr>
      <xdr:spPr>
        <a:xfrm>
          <a:off x="10528300" y="91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166681</xdr:rowOff>
    </xdr:from>
    <xdr:to>
      <xdr:col>50</xdr:col>
      <xdr:colOff>165100</xdr:colOff>
      <xdr:row>56</xdr:row>
      <xdr:rowOff>96831</xdr:rowOff>
    </xdr:to>
    <xdr:sp macro="" textlink="">
      <xdr:nvSpPr>
        <xdr:cNvPr id="369" name="楕円 368"/>
        <xdr:cNvSpPr/>
      </xdr:nvSpPr>
      <xdr:spPr>
        <a:xfrm>
          <a:off x="9588500" y="95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87958</xdr:rowOff>
    </xdr:from>
    <xdr:ext cx="534377" cy="259045"/>
    <xdr:sp macro="" textlink="">
      <xdr:nvSpPr>
        <xdr:cNvPr id="370" name="テキスト ボックス 369"/>
        <xdr:cNvSpPr txBox="1"/>
      </xdr:nvSpPr>
      <xdr:spPr>
        <a:xfrm>
          <a:off x="9372111" y="968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87376</xdr:rowOff>
    </xdr:from>
    <xdr:to>
      <xdr:col>46</xdr:col>
      <xdr:colOff>38100</xdr:colOff>
      <xdr:row>55</xdr:row>
      <xdr:rowOff>17526</xdr:rowOff>
    </xdr:to>
    <xdr:sp macro="" textlink="">
      <xdr:nvSpPr>
        <xdr:cNvPr id="371" name="楕円 370"/>
        <xdr:cNvSpPr/>
      </xdr:nvSpPr>
      <xdr:spPr>
        <a:xfrm>
          <a:off x="8699500" y="934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34053</xdr:rowOff>
    </xdr:from>
    <xdr:ext cx="534377" cy="259045"/>
    <xdr:sp macro="" textlink="">
      <xdr:nvSpPr>
        <xdr:cNvPr id="372" name="テキスト ボックス 371"/>
        <xdr:cNvSpPr txBox="1"/>
      </xdr:nvSpPr>
      <xdr:spPr>
        <a:xfrm>
          <a:off x="8483111" y="912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101892</xdr:rowOff>
    </xdr:from>
    <xdr:to>
      <xdr:col>41</xdr:col>
      <xdr:colOff>101600</xdr:colOff>
      <xdr:row>55</xdr:row>
      <xdr:rowOff>32042</xdr:rowOff>
    </xdr:to>
    <xdr:sp macro="" textlink="">
      <xdr:nvSpPr>
        <xdr:cNvPr id="373" name="楕円 372"/>
        <xdr:cNvSpPr/>
      </xdr:nvSpPr>
      <xdr:spPr>
        <a:xfrm>
          <a:off x="7810500" y="93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48569</xdr:rowOff>
    </xdr:from>
    <xdr:ext cx="534377" cy="259045"/>
    <xdr:sp macro="" textlink="">
      <xdr:nvSpPr>
        <xdr:cNvPr id="374" name="テキスト ボックス 373"/>
        <xdr:cNvSpPr txBox="1"/>
      </xdr:nvSpPr>
      <xdr:spPr>
        <a:xfrm>
          <a:off x="7594111" y="91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73755</xdr:rowOff>
    </xdr:from>
    <xdr:to>
      <xdr:col>36</xdr:col>
      <xdr:colOff>165100</xdr:colOff>
      <xdr:row>54</xdr:row>
      <xdr:rowOff>3905</xdr:rowOff>
    </xdr:to>
    <xdr:sp macro="" textlink="">
      <xdr:nvSpPr>
        <xdr:cNvPr id="375" name="楕円 374"/>
        <xdr:cNvSpPr/>
      </xdr:nvSpPr>
      <xdr:spPr>
        <a:xfrm>
          <a:off x="6921500" y="91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166482</xdr:rowOff>
    </xdr:from>
    <xdr:ext cx="534377" cy="259045"/>
    <xdr:sp macro="" textlink="">
      <xdr:nvSpPr>
        <xdr:cNvPr id="376" name="テキスト ボックス 375"/>
        <xdr:cNvSpPr txBox="1"/>
      </xdr:nvSpPr>
      <xdr:spPr>
        <a:xfrm>
          <a:off x="6705111" y="92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128366</xdr:rowOff>
    </xdr:from>
    <xdr:to>
      <xdr:col>55</xdr:col>
      <xdr:colOff>0</xdr:colOff>
      <xdr:row>78</xdr:row>
      <xdr:rowOff>136671</xdr:rowOff>
    </xdr:to>
    <xdr:cxnSp macro="">
      <xdr:nvCxnSpPr>
        <xdr:cNvPr id="405" name="直線コネクタ 404"/>
        <xdr:cNvCxnSpPr/>
      </xdr:nvCxnSpPr>
      <xdr:spPr>
        <a:xfrm>
          <a:off x="9639300" y="13330016"/>
          <a:ext cx="838200" cy="17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78612</xdr:rowOff>
    </xdr:from>
    <xdr:ext cx="534377" cy="259045"/>
    <xdr:sp macro="" textlink="">
      <xdr:nvSpPr>
        <xdr:cNvPr id="406" name="商工費平均値テキスト"/>
        <xdr:cNvSpPr txBox="1"/>
      </xdr:nvSpPr>
      <xdr:spPr>
        <a:xfrm>
          <a:off x="10528300" y="1310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128366</xdr:rowOff>
    </xdr:from>
    <xdr:to>
      <xdr:col>50</xdr:col>
      <xdr:colOff>114300</xdr:colOff>
      <xdr:row>78</xdr:row>
      <xdr:rowOff>125164</xdr:rowOff>
    </xdr:to>
    <xdr:cxnSp macro="">
      <xdr:nvCxnSpPr>
        <xdr:cNvPr id="408" name="直線コネクタ 407"/>
        <xdr:cNvCxnSpPr/>
      </xdr:nvCxnSpPr>
      <xdr:spPr>
        <a:xfrm flipV="1">
          <a:off x="8750300" y="13330016"/>
          <a:ext cx="889000" cy="16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147762</xdr:rowOff>
    </xdr:from>
    <xdr:ext cx="534377" cy="259045"/>
    <xdr:sp macro="" textlink="">
      <xdr:nvSpPr>
        <xdr:cNvPr id="410" name="テキスト ボックス 409"/>
        <xdr:cNvSpPr txBox="1"/>
      </xdr:nvSpPr>
      <xdr:spPr>
        <a:xfrm>
          <a:off x="9372111" y="13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125164</xdr:rowOff>
    </xdr:from>
    <xdr:to>
      <xdr:col>45</xdr:col>
      <xdr:colOff>177800</xdr:colOff>
      <xdr:row>78</xdr:row>
      <xdr:rowOff>135071</xdr:rowOff>
    </xdr:to>
    <xdr:cxnSp macro="">
      <xdr:nvCxnSpPr>
        <xdr:cNvPr id="411" name="直線コネクタ 410"/>
        <xdr:cNvCxnSpPr/>
      </xdr:nvCxnSpPr>
      <xdr:spPr>
        <a:xfrm flipV="1">
          <a:off x="7861300" y="13498264"/>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154334</xdr:rowOff>
    </xdr:from>
    <xdr:ext cx="534377" cy="259045"/>
    <xdr:sp macro="" textlink="">
      <xdr:nvSpPr>
        <xdr:cNvPr id="413" name="テキスト ボックス 412"/>
        <xdr:cNvSpPr txBox="1"/>
      </xdr:nvSpPr>
      <xdr:spPr>
        <a:xfrm>
          <a:off x="8483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120726</xdr:rowOff>
    </xdr:from>
    <xdr:to>
      <xdr:col>41</xdr:col>
      <xdr:colOff>50800</xdr:colOff>
      <xdr:row>78</xdr:row>
      <xdr:rowOff>135071</xdr:rowOff>
    </xdr:to>
    <xdr:cxnSp macro="">
      <xdr:nvCxnSpPr>
        <xdr:cNvPr id="414" name="直線コネクタ 413"/>
        <xdr:cNvCxnSpPr/>
      </xdr:nvCxnSpPr>
      <xdr:spPr>
        <a:xfrm>
          <a:off x="6972300" y="13493826"/>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7078</xdr:rowOff>
    </xdr:from>
    <xdr:ext cx="534377" cy="259045"/>
    <xdr:sp macro="" textlink="">
      <xdr:nvSpPr>
        <xdr:cNvPr id="416" name="テキスト ボックス 415"/>
        <xdr:cNvSpPr txBox="1"/>
      </xdr:nvSpPr>
      <xdr:spPr>
        <a:xfrm>
          <a:off x="7594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9213</xdr:rowOff>
    </xdr:from>
    <xdr:to>
      <xdr:col>36</xdr:col>
      <xdr:colOff>165100</xdr:colOff>
      <xdr:row>77</xdr:row>
      <xdr:rowOff>110813</xdr:rowOff>
    </xdr:to>
    <xdr:sp macro="" textlink="">
      <xdr:nvSpPr>
        <xdr:cNvPr id="417" name="フローチャート: 判断 416"/>
        <xdr:cNvSpPr/>
      </xdr:nvSpPr>
      <xdr:spPr>
        <a:xfrm>
          <a:off x="6921500" y="1321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127340</xdr:rowOff>
    </xdr:from>
    <xdr:ext cx="534377" cy="259045"/>
    <xdr:sp macro="" textlink="">
      <xdr:nvSpPr>
        <xdr:cNvPr id="418" name="テキスト ボックス 417"/>
        <xdr:cNvSpPr txBox="1"/>
      </xdr:nvSpPr>
      <xdr:spPr>
        <a:xfrm>
          <a:off x="6705111" y="129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85871</xdr:rowOff>
    </xdr:from>
    <xdr:to>
      <xdr:col>55</xdr:col>
      <xdr:colOff>50800</xdr:colOff>
      <xdr:row>79</xdr:row>
      <xdr:rowOff>16021</xdr:rowOff>
    </xdr:to>
    <xdr:sp macro="" textlink="">
      <xdr:nvSpPr>
        <xdr:cNvPr id="424" name="楕円 423"/>
        <xdr:cNvSpPr/>
      </xdr:nvSpPr>
      <xdr:spPr>
        <a:xfrm>
          <a:off x="10426700" y="134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798</xdr:rowOff>
    </xdr:from>
    <xdr:ext cx="469744" cy="259045"/>
    <xdr:sp macro="" textlink="">
      <xdr:nvSpPr>
        <xdr:cNvPr id="425" name="商工費該当値テキスト"/>
        <xdr:cNvSpPr txBox="1"/>
      </xdr:nvSpPr>
      <xdr:spPr>
        <a:xfrm>
          <a:off x="10528300" y="1337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77566</xdr:rowOff>
    </xdr:from>
    <xdr:to>
      <xdr:col>50</xdr:col>
      <xdr:colOff>165100</xdr:colOff>
      <xdr:row>78</xdr:row>
      <xdr:rowOff>7716</xdr:rowOff>
    </xdr:to>
    <xdr:sp macro="" textlink="">
      <xdr:nvSpPr>
        <xdr:cNvPr id="426" name="楕円 425"/>
        <xdr:cNvSpPr/>
      </xdr:nvSpPr>
      <xdr:spPr>
        <a:xfrm>
          <a:off x="9588500" y="132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170293</xdr:rowOff>
    </xdr:from>
    <xdr:ext cx="534377" cy="259045"/>
    <xdr:sp macro="" textlink="">
      <xdr:nvSpPr>
        <xdr:cNvPr id="427" name="テキスト ボックス 426"/>
        <xdr:cNvSpPr txBox="1"/>
      </xdr:nvSpPr>
      <xdr:spPr>
        <a:xfrm>
          <a:off x="9372111" y="1337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74364</xdr:rowOff>
    </xdr:from>
    <xdr:to>
      <xdr:col>46</xdr:col>
      <xdr:colOff>38100</xdr:colOff>
      <xdr:row>79</xdr:row>
      <xdr:rowOff>4514</xdr:rowOff>
    </xdr:to>
    <xdr:sp macro="" textlink="">
      <xdr:nvSpPr>
        <xdr:cNvPr id="428" name="楕円 427"/>
        <xdr:cNvSpPr/>
      </xdr:nvSpPr>
      <xdr:spPr>
        <a:xfrm>
          <a:off x="8699500" y="134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167091</xdr:rowOff>
    </xdr:from>
    <xdr:ext cx="469744" cy="259045"/>
    <xdr:sp macro="" textlink="">
      <xdr:nvSpPr>
        <xdr:cNvPr id="429" name="テキスト ボックス 428"/>
        <xdr:cNvSpPr txBox="1"/>
      </xdr:nvSpPr>
      <xdr:spPr>
        <a:xfrm>
          <a:off x="8515428" y="1354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84271</xdr:rowOff>
    </xdr:from>
    <xdr:to>
      <xdr:col>41</xdr:col>
      <xdr:colOff>101600</xdr:colOff>
      <xdr:row>79</xdr:row>
      <xdr:rowOff>14421</xdr:rowOff>
    </xdr:to>
    <xdr:sp macro="" textlink="">
      <xdr:nvSpPr>
        <xdr:cNvPr id="430" name="楕円 429"/>
        <xdr:cNvSpPr/>
      </xdr:nvSpPr>
      <xdr:spPr>
        <a:xfrm>
          <a:off x="7810500" y="134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5548</xdr:rowOff>
    </xdr:from>
    <xdr:ext cx="469744" cy="259045"/>
    <xdr:sp macro="" textlink="">
      <xdr:nvSpPr>
        <xdr:cNvPr id="431" name="テキスト ボックス 430"/>
        <xdr:cNvSpPr txBox="1"/>
      </xdr:nvSpPr>
      <xdr:spPr>
        <a:xfrm>
          <a:off x="7626428" y="1355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69926</xdr:rowOff>
    </xdr:from>
    <xdr:to>
      <xdr:col>36</xdr:col>
      <xdr:colOff>165100</xdr:colOff>
      <xdr:row>79</xdr:row>
      <xdr:rowOff>76</xdr:rowOff>
    </xdr:to>
    <xdr:sp macro="" textlink="">
      <xdr:nvSpPr>
        <xdr:cNvPr id="432" name="楕円 431"/>
        <xdr:cNvSpPr/>
      </xdr:nvSpPr>
      <xdr:spPr>
        <a:xfrm>
          <a:off x="6921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162653</xdr:rowOff>
    </xdr:from>
    <xdr:ext cx="469744" cy="259045"/>
    <xdr:sp macro="" textlink="">
      <xdr:nvSpPr>
        <xdr:cNvPr id="433" name="テキスト ボックス 432"/>
        <xdr:cNvSpPr txBox="1"/>
      </xdr:nvSpPr>
      <xdr:spPr>
        <a:xfrm>
          <a:off x="6737428" y="135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97093</xdr:rowOff>
    </xdr:from>
    <xdr:to>
      <xdr:col>55</xdr:col>
      <xdr:colOff>0</xdr:colOff>
      <xdr:row>97</xdr:row>
      <xdr:rowOff>147434</xdr:rowOff>
    </xdr:to>
    <xdr:cxnSp macro="">
      <xdr:nvCxnSpPr>
        <xdr:cNvPr id="462" name="直線コネクタ 461"/>
        <xdr:cNvCxnSpPr/>
      </xdr:nvCxnSpPr>
      <xdr:spPr>
        <a:xfrm>
          <a:off x="9639300" y="16727743"/>
          <a:ext cx="838200" cy="5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3" name="土木費平均値テキスト"/>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82814</xdr:rowOff>
    </xdr:from>
    <xdr:to>
      <xdr:col>50</xdr:col>
      <xdr:colOff>114300</xdr:colOff>
      <xdr:row>97</xdr:row>
      <xdr:rowOff>97093</xdr:rowOff>
    </xdr:to>
    <xdr:cxnSp macro="">
      <xdr:nvCxnSpPr>
        <xdr:cNvPr id="465" name="直線コネクタ 464"/>
        <xdr:cNvCxnSpPr/>
      </xdr:nvCxnSpPr>
      <xdr:spPr>
        <a:xfrm>
          <a:off x="8750300" y="16713464"/>
          <a:ext cx="889000" cy="1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82814</xdr:rowOff>
    </xdr:from>
    <xdr:to>
      <xdr:col>45</xdr:col>
      <xdr:colOff>177800</xdr:colOff>
      <xdr:row>98</xdr:row>
      <xdr:rowOff>1857</xdr:rowOff>
    </xdr:to>
    <xdr:cxnSp macro="">
      <xdr:nvCxnSpPr>
        <xdr:cNvPr id="468" name="直線コネクタ 467"/>
        <xdr:cNvCxnSpPr/>
      </xdr:nvCxnSpPr>
      <xdr:spPr>
        <a:xfrm flipV="1">
          <a:off x="7861300" y="16713464"/>
          <a:ext cx="889000" cy="9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137010</xdr:rowOff>
    </xdr:from>
    <xdr:to>
      <xdr:col>41</xdr:col>
      <xdr:colOff>50800</xdr:colOff>
      <xdr:row>98</xdr:row>
      <xdr:rowOff>1857</xdr:rowOff>
    </xdr:to>
    <xdr:cxnSp macro="">
      <xdr:nvCxnSpPr>
        <xdr:cNvPr id="471" name="直線コネクタ 470"/>
        <xdr:cNvCxnSpPr/>
      </xdr:nvCxnSpPr>
      <xdr:spPr>
        <a:xfrm>
          <a:off x="6972300" y="16767660"/>
          <a:ext cx="889000" cy="3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112156</xdr:rowOff>
    </xdr:from>
    <xdr:to>
      <xdr:col>36</xdr:col>
      <xdr:colOff>165100</xdr:colOff>
      <xdr:row>98</xdr:row>
      <xdr:rowOff>42306</xdr:rowOff>
    </xdr:to>
    <xdr:sp macro="" textlink="">
      <xdr:nvSpPr>
        <xdr:cNvPr id="474" name="フローチャート: 判断 473"/>
        <xdr:cNvSpPr/>
      </xdr:nvSpPr>
      <xdr:spPr>
        <a:xfrm>
          <a:off x="6921500" y="1674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33433</xdr:rowOff>
    </xdr:from>
    <xdr:ext cx="534377" cy="259045"/>
    <xdr:sp macro="" textlink="">
      <xdr:nvSpPr>
        <xdr:cNvPr id="475" name="テキスト ボックス 474"/>
        <xdr:cNvSpPr txBox="1"/>
      </xdr:nvSpPr>
      <xdr:spPr>
        <a:xfrm>
          <a:off x="6705111" y="1683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96634</xdr:rowOff>
    </xdr:from>
    <xdr:to>
      <xdr:col>55</xdr:col>
      <xdr:colOff>50800</xdr:colOff>
      <xdr:row>98</xdr:row>
      <xdr:rowOff>26784</xdr:rowOff>
    </xdr:to>
    <xdr:sp macro="" textlink="">
      <xdr:nvSpPr>
        <xdr:cNvPr id="481" name="楕円 480"/>
        <xdr:cNvSpPr/>
      </xdr:nvSpPr>
      <xdr:spPr>
        <a:xfrm>
          <a:off x="10426700" y="167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75061</xdr:rowOff>
    </xdr:from>
    <xdr:ext cx="534377" cy="259045"/>
    <xdr:sp macro="" textlink="">
      <xdr:nvSpPr>
        <xdr:cNvPr id="482" name="土木費該当値テキスト"/>
        <xdr:cNvSpPr txBox="1"/>
      </xdr:nvSpPr>
      <xdr:spPr>
        <a:xfrm>
          <a:off x="10528300" y="1670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46293</xdr:rowOff>
    </xdr:from>
    <xdr:to>
      <xdr:col>50</xdr:col>
      <xdr:colOff>165100</xdr:colOff>
      <xdr:row>97</xdr:row>
      <xdr:rowOff>147893</xdr:rowOff>
    </xdr:to>
    <xdr:sp macro="" textlink="">
      <xdr:nvSpPr>
        <xdr:cNvPr id="483" name="楕円 482"/>
        <xdr:cNvSpPr/>
      </xdr:nvSpPr>
      <xdr:spPr>
        <a:xfrm>
          <a:off x="9588500" y="166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139020</xdr:rowOff>
    </xdr:from>
    <xdr:ext cx="534377" cy="259045"/>
    <xdr:sp macro="" textlink="">
      <xdr:nvSpPr>
        <xdr:cNvPr id="484" name="テキスト ボックス 483"/>
        <xdr:cNvSpPr txBox="1"/>
      </xdr:nvSpPr>
      <xdr:spPr>
        <a:xfrm>
          <a:off x="9372111" y="167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32014</xdr:rowOff>
    </xdr:from>
    <xdr:to>
      <xdr:col>46</xdr:col>
      <xdr:colOff>38100</xdr:colOff>
      <xdr:row>97</xdr:row>
      <xdr:rowOff>133614</xdr:rowOff>
    </xdr:to>
    <xdr:sp macro="" textlink="">
      <xdr:nvSpPr>
        <xdr:cNvPr id="485" name="楕円 484"/>
        <xdr:cNvSpPr/>
      </xdr:nvSpPr>
      <xdr:spPr>
        <a:xfrm>
          <a:off x="8699500" y="166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124741</xdr:rowOff>
    </xdr:from>
    <xdr:ext cx="534377" cy="259045"/>
    <xdr:sp macro="" textlink="">
      <xdr:nvSpPr>
        <xdr:cNvPr id="486" name="テキスト ボックス 485"/>
        <xdr:cNvSpPr txBox="1"/>
      </xdr:nvSpPr>
      <xdr:spPr>
        <a:xfrm>
          <a:off x="8483111" y="167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122507</xdr:rowOff>
    </xdr:from>
    <xdr:to>
      <xdr:col>41</xdr:col>
      <xdr:colOff>101600</xdr:colOff>
      <xdr:row>98</xdr:row>
      <xdr:rowOff>52657</xdr:rowOff>
    </xdr:to>
    <xdr:sp macro="" textlink="">
      <xdr:nvSpPr>
        <xdr:cNvPr id="487" name="楕円 486"/>
        <xdr:cNvSpPr/>
      </xdr:nvSpPr>
      <xdr:spPr>
        <a:xfrm>
          <a:off x="7810500" y="1675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43784</xdr:rowOff>
    </xdr:from>
    <xdr:ext cx="534377" cy="259045"/>
    <xdr:sp macro="" textlink="">
      <xdr:nvSpPr>
        <xdr:cNvPr id="488" name="テキスト ボックス 487"/>
        <xdr:cNvSpPr txBox="1"/>
      </xdr:nvSpPr>
      <xdr:spPr>
        <a:xfrm>
          <a:off x="7594111" y="168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86210</xdr:rowOff>
    </xdr:from>
    <xdr:to>
      <xdr:col>36</xdr:col>
      <xdr:colOff>165100</xdr:colOff>
      <xdr:row>98</xdr:row>
      <xdr:rowOff>16360</xdr:rowOff>
    </xdr:to>
    <xdr:sp macro="" textlink="">
      <xdr:nvSpPr>
        <xdr:cNvPr id="489" name="楕円 488"/>
        <xdr:cNvSpPr/>
      </xdr:nvSpPr>
      <xdr:spPr>
        <a:xfrm>
          <a:off x="6921500" y="167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32887</xdr:rowOff>
    </xdr:from>
    <xdr:ext cx="534377" cy="259045"/>
    <xdr:sp macro="" textlink="">
      <xdr:nvSpPr>
        <xdr:cNvPr id="490" name="テキスト ボックス 489"/>
        <xdr:cNvSpPr txBox="1"/>
      </xdr:nvSpPr>
      <xdr:spPr>
        <a:xfrm>
          <a:off x="6705111" y="164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73101</xdr:rowOff>
    </xdr:from>
    <xdr:to>
      <xdr:col>85</xdr:col>
      <xdr:colOff>127000</xdr:colOff>
      <xdr:row>37</xdr:row>
      <xdr:rowOff>80645</xdr:rowOff>
    </xdr:to>
    <xdr:cxnSp macro="">
      <xdr:nvCxnSpPr>
        <xdr:cNvPr id="519" name="直線コネクタ 518"/>
        <xdr:cNvCxnSpPr/>
      </xdr:nvCxnSpPr>
      <xdr:spPr>
        <a:xfrm flipV="1">
          <a:off x="15481300" y="6416751"/>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20" name="消防費平均値テキスト"/>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80645</xdr:rowOff>
    </xdr:from>
    <xdr:to>
      <xdr:col>81</xdr:col>
      <xdr:colOff>50800</xdr:colOff>
      <xdr:row>37</xdr:row>
      <xdr:rowOff>103403</xdr:rowOff>
    </xdr:to>
    <xdr:cxnSp macro="">
      <xdr:nvCxnSpPr>
        <xdr:cNvPr id="522" name="直線コネクタ 521"/>
        <xdr:cNvCxnSpPr/>
      </xdr:nvCxnSpPr>
      <xdr:spPr>
        <a:xfrm flipV="1">
          <a:off x="14592300" y="6424295"/>
          <a:ext cx="889000" cy="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4" name="テキスト ボックス 523"/>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103403</xdr:rowOff>
    </xdr:from>
    <xdr:to>
      <xdr:col>76</xdr:col>
      <xdr:colOff>114300</xdr:colOff>
      <xdr:row>37</xdr:row>
      <xdr:rowOff>128575</xdr:rowOff>
    </xdr:to>
    <xdr:cxnSp macro="">
      <xdr:nvCxnSpPr>
        <xdr:cNvPr id="525" name="直線コネクタ 524"/>
        <xdr:cNvCxnSpPr/>
      </xdr:nvCxnSpPr>
      <xdr:spPr>
        <a:xfrm flipV="1">
          <a:off x="13703300" y="6447053"/>
          <a:ext cx="8890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149903</xdr:rowOff>
    </xdr:from>
    <xdr:ext cx="534377" cy="259045"/>
    <xdr:sp macro="" textlink="">
      <xdr:nvSpPr>
        <xdr:cNvPr id="527" name="テキスト ボックス 526"/>
        <xdr:cNvSpPr txBox="1"/>
      </xdr:nvSpPr>
      <xdr:spPr>
        <a:xfrm>
          <a:off x="14325111" y="64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128143</xdr:rowOff>
    </xdr:from>
    <xdr:to>
      <xdr:col>71</xdr:col>
      <xdr:colOff>177800</xdr:colOff>
      <xdr:row>37</xdr:row>
      <xdr:rowOff>128575</xdr:rowOff>
    </xdr:to>
    <xdr:cxnSp macro="">
      <xdr:nvCxnSpPr>
        <xdr:cNvPr id="528" name="直線コネクタ 527"/>
        <xdr:cNvCxnSpPr/>
      </xdr:nvCxnSpPr>
      <xdr:spPr>
        <a:xfrm>
          <a:off x="12814300" y="6471793"/>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127995</xdr:rowOff>
    </xdr:from>
    <xdr:ext cx="534377" cy="259045"/>
    <xdr:sp macro="" textlink="">
      <xdr:nvSpPr>
        <xdr:cNvPr id="530" name="テキスト ボックス 529"/>
        <xdr:cNvSpPr txBox="1"/>
      </xdr:nvSpPr>
      <xdr:spPr>
        <a:xfrm>
          <a:off x="13436111" y="61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147104</xdr:rowOff>
    </xdr:from>
    <xdr:to>
      <xdr:col>67</xdr:col>
      <xdr:colOff>101600</xdr:colOff>
      <xdr:row>37</xdr:row>
      <xdr:rowOff>77254</xdr:rowOff>
    </xdr:to>
    <xdr:sp macro="" textlink="">
      <xdr:nvSpPr>
        <xdr:cNvPr id="531" name="フローチャート: 判断 530"/>
        <xdr:cNvSpPr/>
      </xdr:nvSpPr>
      <xdr:spPr>
        <a:xfrm>
          <a:off x="12763500" y="631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93781</xdr:rowOff>
    </xdr:from>
    <xdr:ext cx="534377" cy="259045"/>
    <xdr:sp macro="" textlink="">
      <xdr:nvSpPr>
        <xdr:cNvPr id="532" name="テキスト ボックス 531"/>
        <xdr:cNvSpPr txBox="1"/>
      </xdr:nvSpPr>
      <xdr:spPr>
        <a:xfrm>
          <a:off x="12547111" y="60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22301</xdr:rowOff>
    </xdr:from>
    <xdr:to>
      <xdr:col>85</xdr:col>
      <xdr:colOff>177800</xdr:colOff>
      <xdr:row>37</xdr:row>
      <xdr:rowOff>123901</xdr:rowOff>
    </xdr:to>
    <xdr:sp macro="" textlink="">
      <xdr:nvSpPr>
        <xdr:cNvPr id="538" name="楕円 537"/>
        <xdr:cNvSpPr/>
      </xdr:nvSpPr>
      <xdr:spPr>
        <a:xfrm>
          <a:off x="16268700" y="63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728</xdr:rowOff>
    </xdr:from>
    <xdr:ext cx="534377" cy="259045"/>
    <xdr:sp macro="" textlink="">
      <xdr:nvSpPr>
        <xdr:cNvPr id="539" name="消防費該当値テキスト"/>
        <xdr:cNvSpPr txBox="1"/>
      </xdr:nvSpPr>
      <xdr:spPr>
        <a:xfrm>
          <a:off x="16370300" y="634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29845</xdr:rowOff>
    </xdr:from>
    <xdr:to>
      <xdr:col>81</xdr:col>
      <xdr:colOff>101600</xdr:colOff>
      <xdr:row>37</xdr:row>
      <xdr:rowOff>131445</xdr:rowOff>
    </xdr:to>
    <xdr:sp macro="" textlink="">
      <xdr:nvSpPr>
        <xdr:cNvPr id="540" name="楕円 539"/>
        <xdr:cNvSpPr/>
      </xdr:nvSpPr>
      <xdr:spPr>
        <a:xfrm>
          <a:off x="15430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122572</xdr:rowOff>
    </xdr:from>
    <xdr:ext cx="534377" cy="259045"/>
    <xdr:sp macro="" textlink="">
      <xdr:nvSpPr>
        <xdr:cNvPr id="541" name="テキスト ボックス 540"/>
        <xdr:cNvSpPr txBox="1"/>
      </xdr:nvSpPr>
      <xdr:spPr>
        <a:xfrm>
          <a:off x="15214111" y="646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52603</xdr:rowOff>
    </xdr:from>
    <xdr:to>
      <xdr:col>76</xdr:col>
      <xdr:colOff>165100</xdr:colOff>
      <xdr:row>37</xdr:row>
      <xdr:rowOff>154203</xdr:rowOff>
    </xdr:to>
    <xdr:sp macro="" textlink="">
      <xdr:nvSpPr>
        <xdr:cNvPr id="542" name="楕円 541"/>
        <xdr:cNvSpPr/>
      </xdr:nvSpPr>
      <xdr:spPr>
        <a:xfrm>
          <a:off x="14541500" y="63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170730</xdr:rowOff>
    </xdr:from>
    <xdr:ext cx="534377" cy="259045"/>
    <xdr:sp macro="" textlink="">
      <xdr:nvSpPr>
        <xdr:cNvPr id="543" name="テキスト ボックス 542"/>
        <xdr:cNvSpPr txBox="1"/>
      </xdr:nvSpPr>
      <xdr:spPr>
        <a:xfrm>
          <a:off x="14325111" y="61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77775</xdr:rowOff>
    </xdr:from>
    <xdr:to>
      <xdr:col>72</xdr:col>
      <xdr:colOff>38100</xdr:colOff>
      <xdr:row>38</xdr:row>
      <xdr:rowOff>7925</xdr:rowOff>
    </xdr:to>
    <xdr:sp macro="" textlink="">
      <xdr:nvSpPr>
        <xdr:cNvPr id="544" name="楕円 543"/>
        <xdr:cNvSpPr/>
      </xdr:nvSpPr>
      <xdr:spPr>
        <a:xfrm>
          <a:off x="13652500" y="64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170502</xdr:rowOff>
    </xdr:from>
    <xdr:ext cx="534377" cy="259045"/>
    <xdr:sp macro="" textlink="">
      <xdr:nvSpPr>
        <xdr:cNvPr id="545" name="テキスト ボックス 544"/>
        <xdr:cNvSpPr txBox="1"/>
      </xdr:nvSpPr>
      <xdr:spPr>
        <a:xfrm>
          <a:off x="13436111" y="65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77343</xdr:rowOff>
    </xdr:from>
    <xdr:to>
      <xdr:col>67</xdr:col>
      <xdr:colOff>101600</xdr:colOff>
      <xdr:row>38</xdr:row>
      <xdr:rowOff>7493</xdr:rowOff>
    </xdr:to>
    <xdr:sp macro="" textlink="">
      <xdr:nvSpPr>
        <xdr:cNvPr id="546" name="楕円 545"/>
        <xdr:cNvSpPr/>
      </xdr:nvSpPr>
      <xdr:spPr>
        <a:xfrm>
          <a:off x="12763500" y="64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170070</xdr:rowOff>
    </xdr:from>
    <xdr:ext cx="534377" cy="259045"/>
    <xdr:sp macro="" textlink="">
      <xdr:nvSpPr>
        <xdr:cNvPr id="547" name="テキスト ボックス 546"/>
        <xdr:cNvSpPr txBox="1"/>
      </xdr:nvSpPr>
      <xdr:spPr>
        <a:xfrm>
          <a:off x="12547111" y="65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4" name="直線コネクタ 573"/>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5" name="教育費最小値テキスト"/>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6" name="直線コネクタ 575"/>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7" name="教育費最大値テキスト"/>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8" name="直線コネクタ 577"/>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21628</xdr:rowOff>
    </xdr:from>
    <xdr:to>
      <xdr:col>85</xdr:col>
      <xdr:colOff>127000</xdr:colOff>
      <xdr:row>55</xdr:row>
      <xdr:rowOff>143211</xdr:rowOff>
    </xdr:to>
    <xdr:cxnSp macro="">
      <xdr:nvCxnSpPr>
        <xdr:cNvPr id="579" name="直線コネクタ 578"/>
        <xdr:cNvCxnSpPr/>
      </xdr:nvCxnSpPr>
      <xdr:spPr>
        <a:xfrm flipV="1">
          <a:off x="15481300" y="9108478"/>
          <a:ext cx="838200" cy="46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168564</xdr:rowOff>
    </xdr:from>
    <xdr:ext cx="534377" cy="259045"/>
    <xdr:sp macro="" textlink="">
      <xdr:nvSpPr>
        <xdr:cNvPr id="580" name="教育費平均値テキスト"/>
        <xdr:cNvSpPr txBox="1"/>
      </xdr:nvSpPr>
      <xdr:spPr>
        <a:xfrm>
          <a:off x="16370300" y="942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1" name="フローチャート: 判断 580"/>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143211</xdr:rowOff>
    </xdr:from>
    <xdr:to>
      <xdr:col>81</xdr:col>
      <xdr:colOff>50800</xdr:colOff>
      <xdr:row>56</xdr:row>
      <xdr:rowOff>8827</xdr:rowOff>
    </xdr:to>
    <xdr:cxnSp macro="">
      <xdr:nvCxnSpPr>
        <xdr:cNvPr id="582" name="直線コネクタ 581"/>
        <xdr:cNvCxnSpPr/>
      </xdr:nvCxnSpPr>
      <xdr:spPr>
        <a:xfrm flipV="1">
          <a:off x="14592300" y="9572961"/>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3" name="フローチャート: 判断 582"/>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18994</xdr:rowOff>
    </xdr:from>
    <xdr:ext cx="534377" cy="259045"/>
    <xdr:sp macro="" textlink="">
      <xdr:nvSpPr>
        <xdr:cNvPr id="584" name="テキスト ボックス 583"/>
        <xdr:cNvSpPr txBox="1"/>
      </xdr:nvSpPr>
      <xdr:spPr>
        <a:xfrm>
          <a:off x="15214111" y="96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138851</xdr:rowOff>
    </xdr:from>
    <xdr:to>
      <xdr:col>76</xdr:col>
      <xdr:colOff>114300</xdr:colOff>
      <xdr:row>56</xdr:row>
      <xdr:rowOff>8827</xdr:rowOff>
    </xdr:to>
    <xdr:cxnSp macro="">
      <xdr:nvCxnSpPr>
        <xdr:cNvPr id="585" name="直線コネクタ 584"/>
        <xdr:cNvCxnSpPr/>
      </xdr:nvCxnSpPr>
      <xdr:spPr>
        <a:xfrm>
          <a:off x="13703300" y="9568601"/>
          <a:ext cx="889000" cy="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6" name="フローチャート: 判断 585"/>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51440</xdr:rowOff>
    </xdr:from>
    <xdr:ext cx="534377" cy="259045"/>
    <xdr:sp macro="" textlink="">
      <xdr:nvSpPr>
        <xdr:cNvPr id="587" name="テキスト ボックス 586"/>
        <xdr:cNvSpPr txBox="1"/>
      </xdr:nvSpPr>
      <xdr:spPr>
        <a:xfrm>
          <a:off x="14325111" y="9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75496</xdr:rowOff>
    </xdr:from>
    <xdr:to>
      <xdr:col>71</xdr:col>
      <xdr:colOff>177800</xdr:colOff>
      <xdr:row>55</xdr:row>
      <xdr:rowOff>138851</xdr:rowOff>
    </xdr:to>
    <xdr:cxnSp macro="">
      <xdr:nvCxnSpPr>
        <xdr:cNvPr id="588" name="直線コネクタ 587"/>
        <xdr:cNvCxnSpPr/>
      </xdr:nvCxnSpPr>
      <xdr:spPr>
        <a:xfrm>
          <a:off x="12814300" y="9505246"/>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9" name="フローチャート: 判断 588"/>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30963</xdr:rowOff>
    </xdr:from>
    <xdr:ext cx="534377" cy="259045"/>
    <xdr:sp macro="" textlink="">
      <xdr:nvSpPr>
        <xdr:cNvPr id="590" name="テキスト ボックス 589"/>
        <xdr:cNvSpPr txBox="1"/>
      </xdr:nvSpPr>
      <xdr:spPr>
        <a:xfrm>
          <a:off x="13436111" y="96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60211</xdr:rowOff>
    </xdr:from>
    <xdr:to>
      <xdr:col>67</xdr:col>
      <xdr:colOff>101600</xdr:colOff>
      <xdr:row>55</xdr:row>
      <xdr:rowOff>161811</xdr:rowOff>
    </xdr:to>
    <xdr:sp macro="" textlink="">
      <xdr:nvSpPr>
        <xdr:cNvPr id="591" name="フローチャート: 判断 590"/>
        <xdr:cNvSpPr/>
      </xdr:nvSpPr>
      <xdr:spPr>
        <a:xfrm>
          <a:off x="12763500" y="948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152938</xdr:rowOff>
    </xdr:from>
    <xdr:ext cx="534377" cy="259045"/>
    <xdr:sp macro="" textlink="">
      <xdr:nvSpPr>
        <xdr:cNvPr id="592" name="テキスト ボックス 591"/>
        <xdr:cNvSpPr txBox="1"/>
      </xdr:nvSpPr>
      <xdr:spPr>
        <a:xfrm>
          <a:off x="12547111" y="95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142278</xdr:rowOff>
    </xdr:from>
    <xdr:to>
      <xdr:col>85</xdr:col>
      <xdr:colOff>177800</xdr:colOff>
      <xdr:row>53</xdr:row>
      <xdr:rowOff>72428</xdr:rowOff>
    </xdr:to>
    <xdr:sp macro="" textlink="">
      <xdr:nvSpPr>
        <xdr:cNvPr id="598" name="楕円 597"/>
        <xdr:cNvSpPr/>
      </xdr:nvSpPr>
      <xdr:spPr>
        <a:xfrm>
          <a:off x="16268700" y="90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165155</xdr:rowOff>
    </xdr:from>
    <xdr:ext cx="534377" cy="259045"/>
    <xdr:sp macro="" textlink="">
      <xdr:nvSpPr>
        <xdr:cNvPr id="599" name="教育費該当値テキスト"/>
        <xdr:cNvSpPr txBox="1"/>
      </xdr:nvSpPr>
      <xdr:spPr>
        <a:xfrm>
          <a:off x="16370300" y="890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92411</xdr:rowOff>
    </xdr:from>
    <xdr:to>
      <xdr:col>81</xdr:col>
      <xdr:colOff>101600</xdr:colOff>
      <xdr:row>56</xdr:row>
      <xdr:rowOff>22561</xdr:rowOff>
    </xdr:to>
    <xdr:sp macro="" textlink="">
      <xdr:nvSpPr>
        <xdr:cNvPr id="600" name="楕円 599"/>
        <xdr:cNvSpPr/>
      </xdr:nvSpPr>
      <xdr:spPr>
        <a:xfrm>
          <a:off x="15430500" y="952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39088</xdr:rowOff>
    </xdr:from>
    <xdr:ext cx="534377" cy="259045"/>
    <xdr:sp macro="" textlink="">
      <xdr:nvSpPr>
        <xdr:cNvPr id="601" name="テキスト ボックス 600"/>
        <xdr:cNvSpPr txBox="1"/>
      </xdr:nvSpPr>
      <xdr:spPr>
        <a:xfrm>
          <a:off x="15214111" y="92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129477</xdr:rowOff>
    </xdr:from>
    <xdr:to>
      <xdr:col>76</xdr:col>
      <xdr:colOff>165100</xdr:colOff>
      <xdr:row>56</xdr:row>
      <xdr:rowOff>59627</xdr:rowOff>
    </xdr:to>
    <xdr:sp macro="" textlink="">
      <xdr:nvSpPr>
        <xdr:cNvPr id="602" name="楕円 601"/>
        <xdr:cNvSpPr/>
      </xdr:nvSpPr>
      <xdr:spPr>
        <a:xfrm>
          <a:off x="14541500" y="95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76154</xdr:rowOff>
    </xdr:from>
    <xdr:ext cx="534377" cy="259045"/>
    <xdr:sp macro="" textlink="">
      <xdr:nvSpPr>
        <xdr:cNvPr id="603" name="テキスト ボックス 602"/>
        <xdr:cNvSpPr txBox="1"/>
      </xdr:nvSpPr>
      <xdr:spPr>
        <a:xfrm>
          <a:off x="14325111" y="93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88051</xdr:rowOff>
    </xdr:from>
    <xdr:to>
      <xdr:col>72</xdr:col>
      <xdr:colOff>38100</xdr:colOff>
      <xdr:row>56</xdr:row>
      <xdr:rowOff>18201</xdr:rowOff>
    </xdr:to>
    <xdr:sp macro="" textlink="">
      <xdr:nvSpPr>
        <xdr:cNvPr id="604" name="楕円 603"/>
        <xdr:cNvSpPr/>
      </xdr:nvSpPr>
      <xdr:spPr>
        <a:xfrm>
          <a:off x="13652500" y="951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34728</xdr:rowOff>
    </xdr:from>
    <xdr:ext cx="534377" cy="259045"/>
    <xdr:sp macro="" textlink="">
      <xdr:nvSpPr>
        <xdr:cNvPr id="605" name="テキスト ボックス 604"/>
        <xdr:cNvSpPr txBox="1"/>
      </xdr:nvSpPr>
      <xdr:spPr>
        <a:xfrm>
          <a:off x="13436111" y="929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24696</xdr:rowOff>
    </xdr:from>
    <xdr:to>
      <xdr:col>67</xdr:col>
      <xdr:colOff>101600</xdr:colOff>
      <xdr:row>55</xdr:row>
      <xdr:rowOff>126296</xdr:rowOff>
    </xdr:to>
    <xdr:sp macro="" textlink="">
      <xdr:nvSpPr>
        <xdr:cNvPr id="606" name="楕円 605"/>
        <xdr:cNvSpPr/>
      </xdr:nvSpPr>
      <xdr:spPr>
        <a:xfrm>
          <a:off x="12763500" y="945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142823</xdr:rowOff>
    </xdr:from>
    <xdr:ext cx="534377" cy="259045"/>
    <xdr:sp macro="" textlink="">
      <xdr:nvSpPr>
        <xdr:cNvPr id="607" name="テキスト ボックス 606"/>
        <xdr:cNvSpPr txBox="1"/>
      </xdr:nvSpPr>
      <xdr:spPr>
        <a:xfrm>
          <a:off x="12547111" y="922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1" name="直線コネクタ 630"/>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4" name="災害復旧費最大値テキスト"/>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5" name="直線コネクタ 634"/>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33629</xdr:rowOff>
    </xdr:from>
    <xdr:to>
      <xdr:col>85</xdr:col>
      <xdr:colOff>127000</xdr:colOff>
      <xdr:row>79</xdr:row>
      <xdr:rowOff>44450</xdr:rowOff>
    </xdr:to>
    <xdr:cxnSp macro="">
      <xdr:nvCxnSpPr>
        <xdr:cNvPr id="636" name="直線コネクタ 635"/>
        <xdr:cNvCxnSpPr/>
      </xdr:nvCxnSpPr>
      <xdr:spPr>
        <a:xfrm flipV="1">
          <a:off x="15481300" y="13578179"/>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7" name="災害復旧費平均値テキスト"/>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8" name="フローチャート: 判断 637"/>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0" name="フローチャート: 判断 639"/>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41" name="テキスト ボックス 640"/>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3" name="フローチャート: 判断 642"/>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4" name="テキスト ボックス 643"/>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6" name="フローチャート: 判断 645"/>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7" name="テキスト ボックス 646"/>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83414</xdr:rowOff>
    </xdr:from>
    <xdr:to>
      <xdr:col>67</xdr:col>
      <xdr:colOff>101600</xdr:colOff>
      <xdr:row>79</xdr:row>
      <xdr:rowOff>13564</xdr:rowOff>
    </xdr:to>
    <xdr:sp macro="" textlink="">
      <xdr:nvSpPr>
        <xdr:cNvPr id="648" name="フローチャート: 判断 647"/>
        <xdr:cNvSpPr/>
      </xdr:nvSpPr>
      <xdr:spPr>
        <a:xfrm>
          <a:off x="127635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30091</xdr:rowOff>
    </xdr:from>
    <xdr:ext cx="469744" cy="259045"/>
    <xdr:sp macro="" textlink="">
      <xdr:nvSpPr>
        <xdr:cNvPr id="649" name="テキスト ボックス 648"/>
        <xdr:cNvSpPr txBox="1"/>
      </xdr:nvSpPr>
      <xdr:spPr>
        <a:xfrm>
          <a:off x="12579428" y="132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154279</xdr:rowOff>
    </xdr:from>
    <xdr:to>
      <xdr:col>85</xdr:col>
      <xdr:colOff>177800</xdr:colOff>
      <xdr:row>79</xdr:row>
      <xdr:rowOff>84429</xdr:rowOff>
    </xdr:to>
    <xdr:sp macro="" textlink="">
      <xdr:nvSpPr>
        <xdr:cNvPr id="655" name="楕円 654"/>
        <xdr:cNvSpPr/>
      </xdr:nvSpPr>
      <xdr:spPr>
        <a:xfrm>
          <a:off x="16268700" y="135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69206</xdr:rowOff>
    </xdr:from>
    <xdr:ext cx="378565" cy="259045"/>
    <xdr:sp macro="" textlink="">
      <xdr:nvSpPr>
        <xdr:cNvPr id="656" name="災害復旧費該当値テキスト"/>
        <xdr:cNvSpPr txBox="1"/>
      </xdr:nvSpPr>
      <xdr:spPr>
        <a:xfrm>
          <a:off x="16370300" y="1344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9" name="直線コネクタ 688"/>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0" name="公債費最小値テキスト"/>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2" name="公債費最大値テキスト"/>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3" name="直線コネクタ 692"/>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139497</xdr:rowOff>
    </xdr:from>
    <xdr:to>
      <xdr:col>85</xdr:col>
      <xdr:colOff>127000</xdr:colOff>
      <xdr:row>97</xdr:row>
      <xdr:rowOff>21565</xdr:rowOff>
    </xdr:to>
    <xdr:cxnSp macro="">
      <xdr:nvCxnSpPr>
        <xdr:cNvPr id="694" name="直線コネクタ 693"/>
        <xdr:cNvCxnSpPr/>
      </xdr:nvCxnSpPr>
      <xdr:spPr>
        <a:xfrm>
          <a:off x="15481300" y="16598697"/>
          <a:ext cx="8382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164546</xdr:rowOff>
    </xdr:from>
    <xdr:ext cx="534377" cy="259045"/>
    <xdr:sp macro="" textlink="">
      <xdr:nvSpPr>
        <xdr:cNvPr id="695" name="公債費平均値テキスト"/>
        <xdr:cNvSpPr txBox="1"/>
      </xdr:nvSpPr>
      <xdr:spPr>
        <a:xfrm>
          <a:off x="16370300" y="1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6" name="フローチャート: 判断 695"/>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60413</xdr:rowOff>
    </xdr:from>
    <xdr:to>
      <xdr:col>81</xdr:col>
      <xdr:colOff>50800</xdr:colOff>
      <xdr:row>96</xdr:row>
      <xdr:rowOff>139497</xdr:rowOff>
    </xdr:to>
    <xdr:cxnSp macro="">
      <xdr:nvCxnSpPr>
        <xdr:cNvPr id="697" name="直線コネクタ 696"/>
        <xdr:cNvCxnSpPr/>
      </xdr:nvCxnSpPr>
      <xdr:spPr>
        <a:xfrm>
          <a:off x="14592300" y="16519613"/>
          <a:ext cx="889000" cy="7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8" name="フローチャート: 判断 697"/>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103764</xdr:rowOff>
    </xdr:from>
    <xdr:ext cx="534377" cy="259045"/>
    <xdr:sp macro="" textlink="">
      <xdr:nvSpPr>
        <xdr:cNvPr id="699" name="テキスト ボックス 698"/>
        <xdr:cNvSpPr txBox="1"/>
      </xdr:nvSpPr>
      <xdr:spPr>
        <a:xfrm>
          <a:off x="15214111" y="167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60337</xdr:rowOff>
    </xdr:from>
    <xdr:to>
      <xdr:col>76</xdr:col>
      <xdr:colOff>114300</xdr:colOff>
      <xdr:row>96</xdr:row>
      <xdr:rowOff>60413</xdr:rowOff>
    </xdr:to>
    <xdr:cxnSp macro="">
      <xdr:nvCxnSpPr>
        <xdr:cNvPr id="700" name="直線コネクタ 699"/>
        <xdr:cNvCxnSpPr/>
      </xdr:nvCxnSpPr>
      <xdr:spPr>
        <a:xfrm>
          <a:off x="13703300" y="1651953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1" name="フローチャート: 判断 700"/>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115752</xdr:rowOff>
    </xdr:from>
    <xdr:ext cx="534377" cy="259045"/>
    <xdr:sp macro="" textlink="">
      <xdr:nvSpPr>
        <xdr:cNvPr id="702" name="テキスト ボックス 701"/>
        <xdr:cNvSpPr txBox="1"/>
      </xdr:nvSpPr>
      <xdr:spPr>
        <a:xfrm>
          <a:off x="14325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2260</xdr:rowOff>
    </xdr:from>
    <xdr:to>
      <xdr:col>71</xdr:col>
      <xdr:colOff>177800</xdr:colOff>
      <xdr:row>96</xdr:row>
      <xdr:rowOff>60337</xdr:rowOff>
    </xdr:to>
    <xdr:cxnSp macro="">
      <xdr:nvCxnSpPr>
        <xdr:cNvPr id="703" name="直線コネクタ 702"/>
        <xdr:cNvCxnSpPr/>
      </xdr:nvCxnSpPr>
      <xdr:spPr>
        <a:xfrm>
          <a:off x="12814300" y="16461460"/>
          <a:ext cx="889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4" name="フローチャート: 判断 703"/>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115397</xdr:rowOff>
    </xdr:from>
    <xdr:ext cx="534377" cy="259045"/>
    <xdr:sp macro="" textlink="">
      <xdr:nvSpPr>
        <xdr:cNvPr id="705" name="テキスト ボックス 704"/>
        <xdr:cNvSpPr txBox="1"/>
      </xdr:nvSpPr>
      <xdr:spPr>
        <a:xfrm>
          <a:off x="13436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6" name="フローチャート: 判断 705"/>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163072</xdr:rowOff>
    </xdr:from>
    <xdr:ext cx="534377" cy="259045"/>
    <xdr:sp macro="" textlink="">
      <xdr:nvSpPr>
        <xdr:cNvPr id="707" name="テキスト ボックス 706"/>
        <xdr:cNvSpPr txBox="1"/>
      </xdr:nvSpPr>
      <xdr:spPr>
        <a:xfrm>
          <a:off x="12547111" y="161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142215</xdr:rowOff>
    </xdr:from>
    <xdr:to>
      <xdr:col>85</xdr:col>
      <xdr:colOff>177800</xdr:colOff>
      <xdr:row>97</xdr:row>
      <xdr:rowOff>72365</xdr:rowOff>
    </xdr:to>
    <xdr:sp macro="" textlink="">
      <xdr:nvSpPr>
        <xdr:cNvPr id="713" name="楕円 712"/>
        <xdr:cNvSpPr/>
      </xdr:nvSpPr>
      <xdr:spPr>
        <a:xfrm>
          <a:off x="16268700" y="166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165092</xdr:rowOff>
    </xdr:from>
    <xdr:ext cx="534377" cy="259045"/>
    <xdr:sp macro="" textlink="">
      <xdr:nvSpPr>
        <xdr:cNvPr id="714" name="公債費該当値テキスト"/>
        <xdr:cNvSpPr txBox="1"/>
      </xdr:nvSpPr>
      <xdr:spPr>
        <a:xfrm>
          <a:off x="16370300" y="1645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88697</xdr:rowOff>
    </xdr:from>
    <xdr:to>
      <xdr:col>81</xdr:col>
      <xdr:colOff>101600</xdr:colOff>
      <xdr:row>97</xdr:row>
      <xdr:rowOff>18847</xdr:rowOff>
    </xdr:to>
    <xdr:sp macro="" textlink="">
      <xdr:nvSpPr>
        <xdr:cNvPr id="715" name="楕円 714"/>
        <xdr:cNvSpPr/>
      </xdr:nvSpPr>
      <xdr:spPr>
        <a:xfrm>
          <a:off x="15430500" y="165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35374</xdr:rowOff>
    </xdr:from>
    <xdr:ext cx="534377" cy="259045"/>
    <xdr:sp macro="" textlink="">
      <xdr:nvSpPr>
        <xdr:cNvPr id="716" name="テキスト ボックス 715"/>
        <xdr:cNvSpPr txBox="1"/>
      </xdr:nvSpPr>
      <xdr:spPr>
        <a:xfrm>
          <a:off x="15214111" y="1632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9613</xdr:rowOff>
    </xdr:from>
    <xdr:to>
      <xdr:col>76</xdr:col>
      <xdr:colOff>165100</xdr:colOff>
      <xdr:row>96</xdr:row>
      <xdr:rowOff>111213</xdr:rowOff>
    </xdr:to>
    <xdr:sp macro="" textlink="">
      <xdr:nvSpPr>
        <xdr:cNvPr id="717" name="楕円 716"/>
        <xdr:cNvSpPr/>
      </xdr:nvSpPr>
      <xdr:spPr>
        <a:xfrm>
          <a:off x="14541500" y="164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127740</xdr:rowOff>
    </xdr:from>
    <xdr:ext cx="534377" cy="259045"/>
    <xdr:sp macro="" textlink="">
      <xdr:nvSpPr>
        <xdr:cNvPr id="718" name="テキスト ボックス 717"/>
        <xdr:cNvSpPr txBox="1"/>
      </xdr:nvSpPr>
      <xdr:spPr>
        <a:xfrm>
          <a:off x="14325111" y="162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9537</xdr:rowOff>
    </xdr:from>
    <xdr:to>
      <xdr:col>72</xdr:col>
      <xdr:colOff>38100</xdr:colOff>
      <xdr:row>96</xdr:row>
      <xdr:rowOff>111137</xdr:rowOff>
    </xdr:to>
    <xdr:sp macro="" textlink="">
      <xdr:nvSpPr>
        <xdr:cNvPr id="719" name="楕円 718"/>
        <xdr:cNvSpPr/>
      </xdr:nvSpPr>
      <xdr:spPr>
        <a:xfrm>
          <a:off x="13652500" y="164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127664</xdr:rowOff>
    </xdr:from>
    <xdr:ext cx="534377" cy="259045"/>
    <xdr:sp macro="" textlink="">
      <xdr:nvSpPr>
        <xdr:cNvPr id="720" name="テキスト ボックス 719"/>
        <xdr:cNvSpPr txBox="1"/>
      </xdr:nvSpPr>
      <xdr:spPr>
        <a:xfrm>
          <a:off x="13436111" y="1624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122910</xdr:rowOff>
    </xdr:from>
    <xdr:to>
      <xdr:col>67</xdr:col>
      <xdr:colOff>101600</xdr:colOff>
      <xdr:row>96</xdr:row>
      <xdr:rowOff>53060</xdr:rowOff>
    </xdr:to>
    <xdr:sp macro="" textlink="">
      <xdr:nvSpPr>
        <xdr:cNvPr id="721" name="楕円 720"/>
        <xdr:cNvSpPr/>
      </xdr:nvSpPr>
      <xdr:spPr>
        <a:xfrm>
          <a:off x="12763500" y="164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44187</xdr:rowOff>
    </xdr:from>
    <xdr:ext cx="534377" cy="259045"/>
    <xdr:sp macro="" textlink="">
      <xdr:nvSpPr>
        <xdr:cNvPr id="722" name="テキスト ボックス 721"/>
        <xdr:cNvSpPr txBox="1"/>
      </xdr:nvSpPr>
      <xdr:spPr>
        <a:xfrm>
          <a:off x="12547111" y="1650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4" name="直線コネクタ 743"/>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5" name="諸支出金最小値テキスト"/>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7" name="諸支出金最大値テキスト"/>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8" name="直線コネクタ 747"/>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0" name="諸支出金平均値テキスト"/>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1" name="フローチャート: 判断 750"/>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3" name="フローチャート: 判断 752"/>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4" name="テキスト ボックス 753"/>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6" name="フローチャート: 判断 755"/>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7" name="テキスト ボックス 756"/>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9" name="フローチャート: 判断 758"/>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0" name="テキスト ボックス 759"/>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61" name="フローチャート: 判断 760"/>
        <xdr:cNvSpPr/>
      </xdr:nvSpPr>
      <xdr:spPr>
        <a:xfrm>
          <a:off x="18605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29405</xdr:rowOff>
    </xdr:from>
    <xdr:ext cx="313932" cy="259045"/>
    <xdr:sp macro="" textlink="">
      <xdr:nvSpPr>
        <xdr:cNvPr id="762" name="テキスト ボックス 761"/>
        <xdr:cNvSpPr txBox="1"/>
      </xdr:nvSpPr>
      <xdr:spPr>
        <a:xfrm>
          <a:off x="18499333" y="6373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9" name="諸支出金該当値テキスト"/>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87,731</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28,446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％）増であった。また、類似団体平均を</a:t>
          </a:r>
          <a:r>
            <a:rPr kumimoji="1" lang="en-US" altLang="ja-JP" sz="1300">
              <a:latin typeface="ＭＳ Ｐゴシック" panose="020B0600070205080204" pitchFamily="50" charset="-128"/>
              <a:ea typeface="ＭＳ Ｐゴシック" panose="020B0600070205080204" pitchFamily="50" charset="-128"/>
            </a:rPr>
            <a:t>23,931</a:t>
          </a:r>
          <a:r>
            <a:rPr kumimoji="1" lang="ja-JP" altLang="en-US" sz="1300">
              <a:latin typeface="ＭＳ Ｐゴシック" panose="020B0600070205080204" pitchFamily="50" charset="-128"/>
              <a:ea typeface="ＭＳ Ｐゴシック" panose="020B0600070205080204" pitchFamily="50" charset="-128"/>
            </a:rPr>
            <a:t>円と大幅に上回っている。これは、南方幼稚園の認定こども園化に伴う増改築工事や小中学校等の教育施設への冷暖房設置工事の施工によるものである。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54,922</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27,595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101.0</a:t>
          </a:r>
          <a:r>
            <a:rPr kumimoji="1" lang="ja-JP" altLang="en-US" sz="1300">
              <a:latin typeface="ＭＳ Ｐゴシック" panose="020B0600070205080204" pitchFamily="50" charset="-128"/>
              <a:ea typeface="ＭＳ Ｐゴシック" panose="020B0600070205080204" pitchFamily="50" charset="-128"/>
            </a:rPr>
            <a:t>％）増であった。これは、胆江地区衛生センターごみ焼却施設長寿命化事業に係る一部事務組合への負担金が</a:t>
          </a:r>
          <a:r>
            <a:rPr kumimoji="1" lang="en-US" altLang="ja-JP" sz="1300">
              <a:latin typeface="ＭＳ Ｐゴシック" panose="020B0600070205080204" pitchFamily="50" charset="-128"/>
              <a:ea typeface="ＭＳ Ｐゴシック" panose="020B0600070205080204" pitchFamily="50" charset="-128"/>
            </a:rPr>
            <a:t>360,861</a:t>
          </a:r>
          <a:r>
            <a:rPr kumimoji="1" lang="ja-JP" altLang="en-US" sz="1300">
              <a:latin typeface="ＭＳ Ｐゴシック" panose="020B0600070205080204" pitchFamily="50" charset="-128"/>
              <a:ea typeface="ＭＳ Ｐゴシック" panose="020B0600070205080204" pitchFamily="50" charset="-128"/>
            </a:rPr>
            <a:t>千円増となったことが主な要因であり当該工事は令和２年度までの予定となっていることから、来年度においても同水準になることが見込まれる。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147,912</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17,917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％）増であった。これは、子育て支援事業推進を目的にすこやか子ども基金を新設したことにより、積立金が</a:t>
          </a:r>
          <a:r>
            <a:rPr kumimoji="1" lang="en-US" altLang="ja-JP" sz="1300">
              <a:latin typeface="ＭＳ Ｐゴシック" panose="020B0600070205080204" pitchFamily="50" charset="-128"/>
              <a:ea typeface="ＭＳ Ｐゴシック" panose="020B0600070205080204" pitchFamily="50" charset="-128"/>
            </a:rPr>
            <a:t>154,247</a:t>
          </a:r>
          <a:r>
            <a:rPr kumimoji="1" lang="ja-JP" altLang="en-US" sz="1300">
              <a:latin typeface="ＭＳ Ｐゴシック" panose="020B0600070205080204" pitchFamily="50" charset="-128"/>
              <a:ea typeface="ＭＳ Ｐゴシック" panose="020B0600070205080204" pitchFamily="50" charset="-128"/>
            </a:rPr>
            <a:t>千円増となったことが主な要因である。また、児童福祉費の扶助費において、保育園運営委託料の増（</a:t>
          </a:r>
          <a:r>
            <a:rPr kumimoji="1" lang="en-US" altLang="ja-JP" sz="1300">
              <a:latin typeface="ＭＳ Ｐゴシック" panose="020B0600070205080204" pitchFamily="50" charset="-128"/>
              <a:ea typeface="ＭＳ Ｐゴシック" panose="020B0600070205080204" pitchFamily="50" charset="-128"/>
            </a:rPr>
            <a:t>42,022</a:t>
          </a:r>
          <a:r>
            <a:rPr kumimoji="1" lang="ja-JP" altLang="en-US" sz="1300">
              <a:latin typeface="ＭＳ Ｐゴシック" panose="020B0600070205080204" pitchFamily="50" charset="-128"/>
              <a:ea typeface="ＭＳ Ｐゴシック" panose="020B0600070205080204" pitchFamily="50" charset="-128"/>
            </a:rPr>
            <a:t>千円）や社会福祉費において、プレミアム付商品券に発行を行ったことによる増（</a:t>
          </a:r>
          <a:r>
            <a:rPr kumimoji="1" lang="en-US" altLang="ja-JP" sz="1300">
              <a:latin typeface="ＭＳ Ｐゴシック" panose="020B0600070205080204" pitchFamily="50" charset="-128"/>
              <a:ea typeface="ＭＳ Ｐゴシック" panose="020B0600070205080204" pitchFamily="50" charset="-128"/>
            </a:rPr>
            <a:t>33,639</a:t>
          </a:r>
          <a:r>
            <a:rPr kumimoji="1" lang="ja-JP" altLang="en-US" sz="1300">
              <a:latin typeface="ＭＳ Ｐゴシック" panose="020B0600070205080204" pitchFamily="50" charset="-128"/>
              <a:ea typeface="ＭＳ Ｐゴシック" panose="020B0600070205080204" pitchFamily="50" charset="-128"/>
            </a:rPr>
            <a:t>千円）等も要因の一つとなっている。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財政調整基金残高については、令和元年度末で</a:t>
          </a:r>
          <a:r>
            <a:rPr kumimoji="1" lang="en-US" altLang="ja-JP" sz="1200">
              <a:latin typeface="ＭＳ ゴシック" pitchFamily="49" charset="-128"/>
              <a:ea typeface="ＭＳ ゴシック" pitchFamily="49" charset="-128"/>
            </a:rPr>
            <a:t>2,073</a:t>
          </a:r>
          <a:r>
            <a:rPr kumimoji="1" lang="ja-JP" altLang="en-US" sz="1200">
              <a:latin typeface="ＭＳ ゴシック" pitchFamily="49" charset="-128"/>
              <a:ea typeface="ＭＳ ゴシック" pitchFamily="49" charset="-128"/>
            </a:rPr>
            <a:t>百万円（前年度比△</a:t>
          </a:r>
          <a:r>
            <a:rPr kumimoji="1" lang="en-US" altLang="ja-JP" sz="1200">
              <a:latin typeface="ＭＳ ゴシック" pitchFamily="49" charset="-128"/>
              <a:ea typeface="ＭＳ ゴシック" pitchFamily="49" charset="-128"/>
            </a:rPr>
            <a:t>82</a:t>
          </a:r>
          <a:r>
            <a:rPr kumimoji="1" lang="ja-JP" altLang="en-US" sz="1200">
              <a:latin typeface="ＭＳ ゴシック" pitchFamily="49" charset="-128"/>
              <a:ea typeface="ＭＳ ゴシック" pitchFamily="49" charset="-128"/>
            </a:rPr>
            <a:t>百万円）、標準財政規模比で</a:t>
          </a:r>
          <a:r>
            <a:rPr kumimoji="1" lang="en-US" altLang="ja-JP" sz="1200">
              <a:latin typeface="ＭＳ ゴシック" pitchFamily="49" charset="-128"/>
              <a:ea typeface="ＭＳ ゴシック" pitchFamily="49" charset="-128"/>
            </a:rPr>
            <a:t>40.04</a:t>
          </a:r>
          <a:r>
            <a:rPr kumimoji="1" lang="ja-JP" altLang="en-US" sz="1200">
              <a:latin typeface="ＭＳ ゴシック" pitchFamily="49" charset="-128"/>
              <a:ea typeface="ＭＳ ゴシック" pitchFamily="49" charset="-128"/>
            </a:rPr>
            <a:t>％（前年度比△</a:t>
          </a:r>
          <a:r>
            <a:rPr kumimoji="1" lang="en-US" altLang="ja-JP" sz="1200">
              <a:latin typeface="ＭＳ ゴシック" pitchFamily="49" charset="-128"/>
              <a:ea typeface="ＭＳ ゴシック" pitchFamily="49" charset="-128"/>
            </a:rPr>
            <a:t>1.53</a:t>
          </a:r>
          <a:r>
            <a:rPr kumimoji="1" lang="ja-JP" altLang="en-US" sz="1200">
              <a:latin typeface="ＭＳ ゴシック" pitchFamily="49" charset="-128"/>
              <a:ea typeface="ＭＳ ゴシック" pitchFamily="49" charset="-128"/>
            </a:rPr>
            <a:t>％）と年々減少している。また、実質収支額は黒字であるが、一般財源の不足への対応として財政調整基金の取り崩しが続いており、平成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年度以降実質単年度収支は赤字となっている。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なお、令和元年度においては、町税及び地方交付税の増加から、実質単年度収支は</a:t>
          </a:r>
          <a:r>
            <a:rPr kumimoji="1" lang="en-US" altLang="ja-JP" sz="1200">
              <a:latin typeface="ＭＳ ゴシック" pitchFamily="49" charset="-128"/>
              <a:ea typeface="ＭＳ ゴシック" pitchFamily="49" charset="-128"/>
            </a:rPr>
            <a:t>0.84</a:t>
          </a:r>
          <a:r>
            <a:rPr kumimoji="1" lang="ja-JP" altLang="en-US" sz="1200">
              <a:latin typeface="ＭＳ ゴシック" pitchFamily="49" charset="-128"/>
              <a:ea typeface="ＭＳ ゴシック" pitchFamily="49" charset="-128"/>
            </a:rPr>
            <a:t>ポイント上昇した。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全会計において、黒字を維持しており、連結実質赤字比率は生じていない。今後も黒字を維持するとともに、特別会計においては一般会計からの法定外繰出の抑制を図りながら健全経営に努める。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9602540</v>
      </c>
      <c r="BO4" s="424"/>
      <c r="BP4" s="424"/>
      <c r="BQ4" s="424"/>
      <c r="BR4" s="424"/>
      <c r="BS4" s="424"/>
      <c r="BT4" s="424"/>
      <c r="BU4" s="425"/>
      <c r="BV4" s="423">
        <v>8463124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6.2</v>
      </c>
      <c r="CU4" s="608"/>
      <c r="CV4" s="608"/>
      <c r="CW4" s="608"/>
      <c r="CX4" s="608"/>
      <c r="CY4" s="608"/>
      <c r="CZ4" s="608"/>
      <c r="DA4" s="609"/>
      <c r="DB4" s="607">
        <v>6.7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9243157</v>
      </c>
      <c r="BO5" s="429"/>
      <c r="BP5" s="429"/>
      <c r="BQ5" s="429"/>
      <c r="BR5" s="429"/>
      <c r="BS5" s="429"/>
      <c r="BT5" s="429"/>
      <c r="BU5" s="430"/>
      <c r="BV5" s="428">
        <v>8099965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84.1</v>
      </c>
      <c r="CU5" s="399"/>
      <c r="CV5" s="399"/>
      <c r="CW5" s="399"/>
      <c r="CX5" s="399"/>
      <c r="CY5" s="399"/>
      <c r="CZ5" s="399"/>
      <c r="DA5" s="400"/>
      <c r="DB5" s="398">
        <v>85.2</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359383</v>
      </c>
      <c r="BO6" s="429"/>
      <c r="BP6" s="429"/>
      <c r="BQ6" s="429"/>
      <c r="BR6" s="429"/>
      <c r="BS6" s="429"/>
      <c r="BT6" s="429"/>
      <c r="BU6" s="430"/>
      <c r="BV6" s="428">
        <v>363159</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87.9</v>
      </c>
      <c r="CU6" s="582"/>
      <c r="CV6" s="582"/>
      <c r="CW6" s="582"/>
      <c r="CX6" s="582"/>
      <c r="CY6" s="582"/>
      <c r="CZ6" s="582"/>
      <c r="DA6" s="583"/>
      <c r="DB6" s="581">
        <v>89.9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36426</v>
      </c>
      <c r="BO7" s="429"/>
      <c r="BP7" s="429"/>
      <c r="BQ7" s="429"/>
      <c r="BR7" s="429"/>
      <c r="BS7" s="429"/>
      <c r="BT7" s="429"/>
      <c r="BU7" s="430"/>
      <c r="BV7" s="428">
        <v>17060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5178788</v>
      </c>
      <c r="CU7" s="429"/>
      <c r="CV7" s="429"/>
      <c r="CW7" s="429"/>
      <c r="CX7" s="429"/>
      <c r="CY7" s="429"/>
      <c r="CZ7" s="429"/>
      <c r="DA7" s="430"/>
      <c r="DB7" s="428">
        <v>5183362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322957</v>
      </c>
      <c r="BO8" s="429"/>
      <c r="BP8" s="429"/>
      <c r="BQ8" s="429"/>
      <c r="BR8" s="429"/>
      <c r="BS8" s="429"/>
      <c r="BT8" s="429"/>
      <c r="BU8" s="430"/>
      <c r="BV8" s="428">
        <v>346099</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0.68</v>
      </c>
      <c r="CU8" s="542"/>
      <c r="CV8" s="542"/>
      <c r="CW8" s="542"/>
      <c r="CX8" s="542"/>
      <c r="CY8" s="542"/>
      <c r="CZ8" s="542"/>
      <c r="DA8" s="543"/>
      <c r="DB8" s="541">
        <v>0.65</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15895</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-23142</v>
      </c>
      <c r="BO9" s="429"/>
      <c r="BP9" s="429"/>
      <c r="BQ9" s="429"/>
      <c r="BR9" s="429"/>
      <c r="BS9" s="429"/>
      <c r="BT9" s="429"/>
      <c r="BU9" s="430"/>
      <c r="BV9" s="428">
        <v>-48536</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13.1</v>
      </c>
      <c r="CU9" s="399"/>
      <c r="CV9" s="399"/>
      <c r="CW9" s="399"/>
      <c r="CX9" s="399"/>
      <c r="CY9" s="399"/>
      <c r="CZ9" s="399"/>
      <c r="DA9" s="400"/>
      <c r="DB9" s="398">
        <v>14.9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16325</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452926</v>
      </c>
      <c r="BO10" s="429"/>
      <c r="BP10" s="429"/>
      <c r="BQ10" s="429"/>
      <c r="BR10" s="429"/>
      <c r="BS10" s="429"/>
      <c r="BT10" s="429"/>
      <c r="BU10" s="430"/>
      <c r="BV10" s="428">
        <v>380087</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119</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15622</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714377</v>
      </c>
      <c r="BO12" s="429"/>
      <c r="BP12" s="429"/>
      <c r="BQ12" s="429"/>
      <c r="BR12" s="429"/>
      <c r="BS12" s="429"/>
      <c r="BT12" s="429"/>
      <c r="BU12" s="430"/>
      <c r="BV12" s="428">
        <v>660106</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15456</v>
      </c>
      <c r="S13" s="532"/>
      <c r="T13" s="532"/>
      <c r="U13" s="532"/>
      <c r="V13" s="533"/>
      <c r="W13" s="519" t="s">
        <v>139</v>
      </c>
      <c r="X13" s="441"/>
      <c r="Y13" s="441"/>
      <c r="Z13" s="441"/>
      <c r="AA13" s="441"/>
      <c r="AB13" s="442"/>
      <c r="AC13" s="404">
        <v>1428</v>
      </c>
      <c r="AD13" s="405"/>
      <c r="AE13" s="405"/>
      <c r="AF13" s="405"/>
      <c r="AG13" s="406"/>
      <c r="AH13" s="404">
        <v>1442</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-284593</v>
      </c>
      <c r="BO13" s="429"/>
      <c r="BP13" s="429"/>
      <c r="BQ13" s="429"/>
      <c r="BR13" s="429"/>
      <c r="BS13" s="429"/>
      <c r="BT13" s="429"/>
      <c r="BU13" s="430"/>
      <c r="BV13" s="428">
        <v>-328436</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14.4</v>
      </c>
      <c r="CU13" s="399"/>
      <c r="CV13" s="399"/>
      <c r="CW13" s="399"/>
      <c r="CX13" s="399"/>
      <c r="CY13" s="399"/>
      <c r="CZ13" s="399"/>
      <c r="DA13" s="400"/>
      <c r="DB13" s="398">
        <v>14.7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15644</v>
      </c>
      <c r="S14" s="532"/>
      <c r="T14" s="532"/>
      <c r="U14" s="532"/>
      <c r="V14" s="533"/>
      <c r="W14" s="534"/>
      <c r="X14" s="444"/>
      <c r="Y14" s="444"/>
      <c r="Z14" s="444"/>
      <c r="AA14" s="444"/>
      <c r="AB14" s="445"/>
      <c r="AC14" s="524">
        <v>17.3</v>
      </c>
      <c r="AD14" s="525"/>
      <c r="AE14" s="525"/>
      <c r="AF14" s="525"/>
      <c r="AG14" s="526"/>
      <c r="AH14" s="524">
        <v>17.899999999999999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9.4</v>
      </c>
      <c r="CU14" s="536"/>
      <c r="CV14" s="536"/>
      <c r="CW14" s="536"/>
      <c r="CX14" s="536"/>
      <c r="CY14" s="536"/>
      <c r="CZ14" s="536"/>
      <c r="DA14" s="537"/>
      <c r="DB14" s="535">
        <v>19.399999999999999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15496</v>
      </c>
      <c r="S15" s="532"/>
      <c r="T15" s="532"/>
      <c r="U15" s="532"/>
      <c r="V15" s="533"/>
      <c r="W15" s="519" t="s">
        <v>147</v>
      </c>
      <c r="X15" s="441"/>
      <c r="Y15" s="441"/>
      <c r="Z15" s="441"/>
      <c r="AA15" s="441"/>
      <c r="AB15" s="442"/>
      <c r="AC15" s="404">
        <v>2837</v>
      </c>
      <c r="AD15" s="405"/>
      <c r="AE15" s="405"/>
      <c r="AF15" s="405"/>
      <c r="AG15" s="406"/>
      <c r="AH15" s="404">
        <v>2828</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2857202</v>
      </c>
      <c r="BO15" s="424"/>
      <c r="BP15" s="424"/>
      <c r="BQ15" s="424"/>
      <c r="BR15" s="424"/>
      <c r="BS15" s="424"/>
      <c r="BT15" s="424"/>
      <c r="BU15" s="425"/>
      <c r="BV15" s="423">
        <v>2815846</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34.4</v>
      </c>
      <c r="AD16" s="525"/>
      <c r="AE16" s="525"/>
      <c r="AF16" s="525"/>
      <c r="AG16" s="526"/>
      <c r="AH16" s="524">
        <v>35</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4156529</v>
      </c>
      <c r="BO16" s="429"/>
      <c r="BP16" s="429"/>
      <c r="BQ16" s="429"/>
      <c r="BR16" s="429"/>
      <c r="BS16" s="429"/>
      <c r="BT16" s="429"/>
      <c r="BU16" s="430"/>
      <c r="BV16" s="428">
        <v>4121961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3986</v>
      </c>
      <c r="AD17" s="405"/>
      <c r="AE17" s="405"/>
      <c r="AF17" s="405"/>
      <c r="AG17" s="406"/>
      <c r="AH17" s="404">
        <v>3801</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3669386</v>
      </c>
      <c r="BO17" s="429"/>
      <c r="BP17" s="429"/>
      <c r="BQ17" s="429"/>
      <c r="BR17" s="429"/>
      <c r="BS17" s="429"/>
      <c r="BT17" s="429"/>
      <c r="BU17" s="430"/>
      <c r="BV17" s="428">
        <v>3610293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179.76</v>
      </c>
      <c r="M18" s="493"/>
      <c r="N18" s="493"/>
      <c r="O18" s="493"/>
      <c r="P18" s="493"/>
      <c r="Q18" s="493"/>
      <c r="R18" s="494"/>
      <c r="S18" s="494"/>
      <c r="T18" s="494"/>
      <c r="U18" s="494"/>
      <c r="V18" s="495"/>
      <c r="W18" s="509"/>
      <c r="X18" s="510"/>
      <c r="Y18" s="510"/>
      <c r="Z18" s="510"/>
      <c r="AA18" s="510"/>
      <c r="AB18" s="520"/>
      <c r="AC18" s="392">
        <v>48.3</v>
      </c>
      <c r="AD18" s="393"/>
      <c r="AE18" s="393"/>
      <c r="AF18" s="393"/>
      <c r="AG18" s="496"/>
      <c r="AH18" s="392">
        <v>47.1</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4248389</v>
      </c>
      <c r="BO18" s="429"/>
      <c r="BP18" s="429"/>
      <c r="BQ18" s="429"/>
      <c r="BR18" s="429"/>
      <c r="BS18" s="429"/>
      <c r="BT18" s="429"/>
      <c r="BU18" s="430"/>
      <c r="BV18" s="428">
        <v>4327460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88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7032106</v>
      </c>
      <c r="BO19" s="429"/>
      <c r="BP19" s="429"/>
      <c r="BQ19" s="429"/>
      <c r="BR19" s="429"/>
      <c r="BS19" s="429"/>
      <c r="BT19" s="429"/>
      <c r="BU19" s="430"/>
      <c r="BV19" s="428">
        <v>6623303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5556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7066300</v>
      </c>
      <c r="BO23" s="429"/>
      <c r="BP23" s="429"/>
      <c r="BQ23" s="429"/>
      <c r="BR23" s="429"/>
      <c r="BS23" s="429"/>
      <c r="BT23" s="429"/>
      <c r="BU23" s="430"/>
      <c r="BV23" s="428">
        <v>7181673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7440</v>
      </c>
      <c r="R24" s="405"/>
      <c r="S24" s="405"/>
      <c r="T24" s="405"/>
      <c r="U24" s="405"/>
      <c r="V24" s="406"/>
      <c r="W24" s="470"/>
      <c r="X24" s="461"/>
      <c r="Y24" s="462"/>
      <c r="Z24" s="401" t="s">
        <v>171</v>
      </c>
      <c r="AA24" s="402"/>
      <c r="AB24" s="402"/>
      <c r="AC24" s="402"/>
      <c r="AD24" s="402"/>
      <c r="AE24" s="402"/>
      <c r="AF24" s="402"/>
      <c r="AG24" s="403"/>
      <c r="AH24" s="404">
        <v>134</v>
      </c>
      <c r="AI24" s="405"/>
      <c r="AJ24" s="405"/>
      <c r="AK24" s="405"/>
      <c r="AL24" s="406"/>
      <c r="AM24" s="404">
        <v>389538</v>
      </c>
      <c r="AN24" s="405"/>
      <c r="AO24" s="405"/>
      <c r="AP24" s="405"/>
      <c r="AQ24" s="405"/>
      <c r="AR24" s="406"/>
      <c r="AS24" s="404">
        <v>2907</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6470576</v>
      </c>
      <c r="BO24" s="429"/>
      <c r="BP24" s="429"/>
      <c r="BQ24" s="429"/>
      <c r="BR24" s="429"/>
      <c r="BS24" s="429"/>
      <c r="BT24" s="429"/>
      <c r="BU24" s="430"/>
      <c r="BV24" s="428">
        <v>6523563</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1</v>
      </c>
      <c r="M25" s="405"/>
      <c r="N25" s="405"/>
      <c r="O25" s="405"/>
      <c r="P25" s="406"/>
      <c r="Q25" s="404">
        <v>5900</v>
      </c>
      <c r="R25" s="405"/>
      <c r="S25" s="405"/>
      <c r="T25" s="405"/>
      <c r="U25" s="405"/>
      <c r="V25" s="406"/>
      <c r="W25" s="470"/>
      <c r="X25" s="461"/>
      <c r="Y25" s="462"/>
      <c r="Z25" s="401" t="s">
        <v>174</v>
      </c>
      <c r="AA25" s="402"/>
      <c r="AB25" s="402"/>
      <c r="AC25" s="402"/>
      <c r="AD25" s="402"/>
      <c r="AE25" s="402"/>
      <c r="AF25" s="402"/>
      <c r="AG25" s="403"/>
      <c r="AH25" s="404" t="s">
        <v>128</v>
      </c>
      <c r="AI25" s="405"/>
      <c r="AJ25" s="405"/>
      <c r="AK25" s="405"/>
      <c r="AL25" s="406"/>
      <c r="AM25" s="404" t="s">
        <v>175</v>
      </c>
      <c r="AN25" s="405"/>
      <c r="AO25" s="405"/>
      <c r="AP25" s="405"/>
      <c r="AQ25" s="405"/>
      <c r="AR25" s="406"/>
      <c r="AS25" s="404" t="s">
        <v>175</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510984</v>
      </c>
      <c r="BO25" s="424"/>
      <c r="BP25" s="424"/>
      <c r="BQ25" s="424"/>
      <c r="BR25" s="424"/>
      <c r="BS25" s="424"/>
      <c r="BT25" s="424"/>
      <c r="BU25" s="425"/>
      <c r="BV25" s="423">
        <v>535851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5530</v>
      </c>
      <c r="R26" s="405"/>
      <c r="S26" s="405"/>
      <c r="T26" s="405"/>
      <c r="U26" s="405"/>
      <c r="V26" s="406"/>
      <c r="W26" s="470"/>
      <c r="X26" s="461"/>
      <c r="Y26" s="462"/>
      <c r="Z26" s="401" t="s">
        <v>178</v>
      </c>
      <c r="AA26" s="483"/>
      <c r="AB26" s="483"/>
      <c r="AC26" s="483"/>
      <c r="AD26" s="483"/>
      <c r="AE26" s="483"/>
      <c r="AF26" s="483"/>
      <c r="AG26" s="484"/>
      <c r="AH26" s="404">
        <v>5</v>
      </c>
      <c r="AI26" s="405"/>
      <c r="AJ26" s="405"/>
      <c r="AK26" s="405"/>
      <c r="AL26" s="406"/>
      <c r="AM26" s="404">
        <v>15570</v>
      </c>
      <c r="AN26" s="405"/>
      <c r="AO26" s="405"/>
      <c r="AP26" s="405"/>
      <c r="AQ26" s="405"/>
      <c r="AR26" s="406"/>
      <c r="AS26" s="404">
        <v>3114</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128</v>
      </c>
      <c r="BO26" s="429"/>
      <c r="BP26" s="429"/>
      <c r="BQ26" s="429"/>
      <c r="BR26" s="429"/>
      <c r="BS26" s="429"/>
      <c r="BT26" s="429"/>
      <c r="BU26" s="430"/>
      <c r="BV26" s="428" t="s">
        <v>128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2830</v>
      </c>
      <c r="R27" s="405"/>
      <c r="S27" s="405"/>
      <c r="T27" s="405"/>
      <c r="U27" s="405"/>
      <c r="V27" s="406"/>
      <c r="W27" s="470"/>
      <c r="X27" s="461"/>
      <c r="Y27" s="462"/>
      <c r="Z27" s="401" t="s">
        <v>181</v>
      </c>
      <c r="AA27" s="402"/>
      <c r="AB27" s="402"/>
      <c r="AC27" s="402"/>
      <c r="AD27" s="402"/>
      <c r="AE27" s="402"/>
      <c r="AF27" s="402"/>
      <c r="AG27" s="403"/>
      <c r="AH27" s="404">
        <v>18</v>
      </c>
      <c r="AI27" s="405"/>
      <c r="AJ27" s="405"/>
      <c r="AK27" s="405"/>
      <c r="AL27" s="406"/>
      <c r="AM27" s="404">
        <v>52596</v>
      </c>
      <c r="AN27" s="405"/>
      <c r="AO27" s="405"/>
      <c r="AP27" s="405"/>
      <c r="AQ27" s="405"/>
      <c r="AR27" s="406"/>
      <c r="AS27" s="404">
        <v>2922</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128</v>
      </c>
      <c r="BO27" s="432"/>
      <c r="BP27" s="432"/>
      <c r="BQ27" s="432"/>
      <c r="BR27" s="432"/>
      <c r="BS27" s="432"/>
      <c r="BT27" s="432"/>
      <c r="BU27" s="433"/>
      <c r="BV27" s="431" t="s">
        <v>175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2290</v>
      </c>
      <c r="R28" s="405"/>
      <c r="S28" s="405"/>
      <c r="T28" s="405"/>
      <c r="U28" s="405"/>
      <c r="V28" s="406"/>
      <c r="W28" s="470"/>
      <c r="X28" s="461"/>
      <c r="Y28" s="462"/>
      <c r="Z28" s="401" t="s">
        <v>184</v>
      </c>
      <c r="AA28" s="402"/>
      <c r="AB28" s="402"/>
      <c r="AC28" s="402"/>
      <c r="AD28" s="402"/>
      <c r="AE28" s="402"/>
      <c r="AF28" s="402"/>
      <c r="AG28" s="403"/>
      <c r="AH28" s="404" t="s">
        <v>175</v>
      </c>
      <c r="AI28" s="405"/>
      <c r="AJ28" s="405"/>
      <c r="AK28" s="405"/>
      <c r="AL28" s="406"/>
      <c r="AM28" s="404" t="s">
        <v>128</v>
      </c>
      <c r="AN28" s="405"/>
      <c r="AO28" s="405"/>
      <c r="AP28" s="405"/>
      <c r="AQ28" s="405"/>
      <c r="AR28" s="406"/>
      <c r="AS28" s="404" t="s">
        <v>175</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2073489</v>
      </c>
      <c r="BO28" s="424"/>
      <c r="BP28" s="424"/>
      <c r="BQ28" s="424"/>
      <c r="BR28" s="424"/>
      <c r="BS28" s="424"/>
      <c r="BT28" s="424"/>
      <c r="BU28" s="425"/>
      <c r="BV28" s="423">
        <v>2154940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14</v>
      </c>
      <c r="M29" s="405"/>
      <c r="N29" s="405"/>
      <c r="O29" s="405"/>
      <c r="P29" s="406"/>
      <c r="Q29" s="404">
        <v>2120</v>
      </c>
      <c r="R29" s="405"/>
      <c r="S29" s="405"/>
      <c r="T29" s="405"/>
      <c r="U29" s="405"/>
      <c r="V29" s="406"/>
      <c r="W29" s="471"/>
      <c r="X29" s="472"/>
      <c r="Y29" s="473"/>
      <c r="Z29" s="401" t="s">
        <v>187</v>
      </c>
      <c r="AA29" s="402"/>
      <c r="AB29" s="402"/>
      <c r="AC29" s="402"/>
      <c r="AD29" s="402"/>
      <c r="AE29" s="402"/>
      <c r="AF29" s="402"/>
      <c r="AG29" s="403"/>
      <c r="AH29" s="404">
        <v>152</v>
      </c>
      <c r="AI29" s="405"/>
      <c r="AJ29" s="405"/>
      <c r="AK29" s="405"/>
      <c r="AL29" s="406"/>
      <c r="AM29" s="404">
        <v>442134</v>
      </c>
      <c r="AN29" s="405"/>
      <c r="AO29" s="405"/>
      <c r="AP29" s="405"/>
      <c r="AQ29" s="405"/>
      <c r="AR29" s="406"/>
      <c r="AS29" s="404">
        <v>2909</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354987</v>
      </c>
      <c r="BO29" s="429"/>
      <c r="BP29" s="429"/>
      <c r="BQ29" s="429"/>
      <c r="BR29" s="429"/>
      <c r="BS29" s="429"/>
      <c r="BT29" s="429"/>
      <c r="BU29" s="430"/>
      <c r="BV29" s="428">
        <v>361430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94.4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774420</v>
      </c>
      <c r="BO30" s="432"/>
      <c r="BP30" s="432"/>
      <c r="BQ30" s="432"/>
      <c r="BR30" s="432"/>
      <c r="BS30" s="432"/>
      <c r="BT30" s="432"/>
      <c r="BU30" s="433"/>
      <c r="BV30" s="431">
        <v>679008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198</v>
      </c>
      <c r="AN33" s="391"/>
      <c r="AO33" s="390" t="s">
        <v>197</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198</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9</v>
      </c>
      <c r="AN34" s="387"/>
      <c r="AO34" s="386" t="str">
        <f>IF('各会計、関係団体の財政状況及び健全化判断比率'!B35="","",'各会計、関係団体の財政状況及び健全化判断比率'!B35)</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奥州金ケ崎行政事務組合（一般会計）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13</v>
      </c>
      <c r="CP34" s="387"/>
      <c r="CQ34" s="386" t="str">
        <f>IF('各会計、関係団体の財政状況及び健全化判断比率'!BS7="","",'各会計、関係団体の財政状況及び健全化判断比率'!BS7)</f>
        <v>金ケ崎福祉フロンティア</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訪問看護ステーション事業特別会計</v>
      </c>
      <c r="X35" s="386"/>
      <c r="Y35" s="386"/>
      <c r="Z35" s="386"/>
      <c r="AA35" s="386"/>
      <c r="AB35" s="386"/>
      <c r="AC35" s="386"/>
      <c r="AD35" s="386"/>
      <c r="AE35" s="386"/>
      <c r="AF35" s="386"/>
      <c r="AG35" s="386"/>
      <c r="AH35" s="386"/>
      <c r="AI35" s="386"/>
      <c r="AJ35" s="386"/>
      <c r="AK35" s="386"/>
      <c r="AL35" s="214"/>
      <c r="AM35" s="387">
        <f t="shared" ref="AM35:AM43" si="0">IF(AO35="","",AM34+1)</f>
        <v>10</v>
      </c>
      <c r="AN35" s="387"/>
      <c r="AO35" s="386" t="str">
        <f>IF('各会計、関係団体の財政状況及び健全化判断比率'!B36="","",'各会計、関係団体の財政状況及び健全化判断比率'!B36)</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奥州金ケ崎行政事務組合（水道用水供給事業会計）</v>
      </c>
      <c r="BZ35" s="386"/>
      <c r="CA35" s="386"/>
      <c r="CB35" s="386"/>
      <c r="CC35" s="386"/>
      <c r="CD35" s="386"/>
      <c r="CE35" s="386"/>
      <c r="CF35" s="386"/>
      <c r="CG35" s="386"/>
      <c r="CH35" s="386"/>
      <c r="CI35" s="386"/>
      <c r="CJ35" s="386"/>
      <c r="CK35" s="386"/>
      <c r="CL35" s="386"/>
      <c r="CM35" s="386"/>
      <c r="CN35" s="214"/>
      <c r="CO35" s="387">
        <f t="shared" ref="CO35:CO43" si="3">IF(CQ35="","",CO34+1)</f>
        <v>14</v>
      </c>
      <c r="CP35" s="387"/>
      <c r="CQ35" s="386" t="str">
        <f>IF('各会計、関係団体の財政状況及び健全化判断比率'!BS8="","",'各会計、関係団体の財政状況及び健全化判断比率'!BS8)</f>
        <v>オーガニック金ケ崎</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介護保険特別会計（介護保険事業勘定）</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t="str">
        <f t="shared" si="2"/>
        <v/>
      </c>
      <c r="BX36" s="387"/>
      <c r="BY36" s="386" t="str">
        <f>IF('各会計、関係団体の財政状況及び健全化判断比率'!B70="","",'各会計、関係団体の財政状況及び健全化判断比率'!B70)</f>
        <v/>
      </c>
      <c r="BZ36" s="386"/>
      <c r="CA36" s="386"/>
      <c r="CB36" s="386"/>
      <c r="CC36" s="386"/>
      <c r="CD36" s="386"/>
      <c r="CE36" s="386"/>
      <c r="CF36" s="386"/>
      <c r="CG36" s="386"/>
      <c r="CH36" s="386"/>
      <c r="CI36" s="386"/>
      <c r="CJ36" s="386"/>
      <c r="CK36" s="386"/>
      <c r="CL36" s="386"/>
      <c r="CM36" s="386"/>
      <c r="CN36" s="214"/>
      <c r="CO36" s="387">
        <f t="shared" si="3"/>
        <v>15</v>
      </c>
      <c r="CP36" s="387"/>
      <c r="CQ36" s="386" t="str">
        <f>IF('各会計、関係団体の財政状況及び健全化判断比率'!BS9="","",'各会計、関係団体の財政状況及び健全化判断比率'!BS9)</f>
        <v>金ケ崎町生涯スポーツ事業団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介護保険特別会計（介護サービス事業勘定）</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f t="shared" si="3"/>
        <v>16</v>
      </c>
      <c r="CP37" s="387"/>
      <c r="CQ37" s="386" t="str">
        <f>IF('各会計、関係団体の財政状況及び健全化判断比率'!BS10="","",'各会計、関係団体の財政状況及び健全化判断比率'!BS10)</f>
        <v>金ケ崎町産業開発公社</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6</v>
      </c>
      <c r="V38" s="387"/>
      <c r="W38" s="386" t="str">
        <f>IF('各会計、関係団体の財政状況及び健全化判断比率'!B32="","",'各会計、関係団体の財政状況及び健全化判断比率'!B32)</f>
        <v>国民健康保険診療施設特別会計（医科勘定）</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f t="shared" si="4"/>
        <v>7</v>
      </c>
      <c r="V39" s="387"/>
      <c r="W39" s="386" t="str">
        <f>IF('各会計、関係団体の財政状況及び健全化判断比率'!B33="","",'各会計、関係団体の財政状況及び健全化判断比率'!B33)</f>
        <v>国民健康保険診療施設特別会計（歯科勘定）</v>
      </c>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f t="shared" si="4"/>
        <v>8</v>
      </c>
      <c r="V40" s="387"/>
      <c r="W40" s="386" t="str">
        <f>IF('各会計、関係団体の財政状況及び健全化判断比率'!B34="","",'各会計、関係団体の財政状況及び健全化判断比率'!B34)</f>
        <v>後期高齢者医療特別会計</v>
      </c>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QOrBmwHH7T8dumZ5h2Mo3neHWvT/rv/kI4SFxgujeRbhQ7ynkMXcCc5ZLoMVWbbaK7xYW0MWIyN2vuOSSh7OnQ==" saltValue="sGNpnGTvKAg37uXNiqNs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O32" sqref="O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0" t="s">
        <v>574</v>
      </c>
      <c r="D34" s="1210"/>
      <c r="E34" s="1211"/>
      <c r="F34" s="32">
        <v>4.3600000000000003</v>
      </c>
      <c r="G34" s="33">
        <v>5.19</v>
      </c>
      <c r="H34" s="33">
        <v>6.28</v>
      </c>
      <c r="I34" s="33">
        <v>7.64</v>
      </c>
      <c r="J34" s="34">
        <v>9.92</v>
      </c>
      <c r="K34" s="22"/>
      <c r="L34" s="22"/>
      <c r="M34" s="22"/>
      <c r="N34" s="22"/>
      <c r="O34" s="22"/>
      <c r="P34" s="22"/>
    </row>
    <row r="35" spans="1:16" ht="39" customHeight="1" x14ac:dyDescent="0.15">
      <c r="A35" s="22"/>
      <c r="B35" s="35"/>
      <c r="C35" s="1204" t="s">
        <v>575</v>
      </c>
      <c r="D35" s="1205"/>
      <c r="E35" s="1206"/>
      <c r="F35" s="36">
        <v>5.81</v>
      </c>
      <c r="G35" s="37">
        <v>5.66</v>
      </c>
      <c r="H35" s="37">
        <v>7.45</v>
      </c>
      <c r="I35" s="37">
        <v>6.67</v>
      </c>
      <c r="J35" s="38">
        <v>6.23</v>
      </c>
      <c r="K35" s="22"/>
      <c r="L35" s="22"/>
      <c r="M35" s="22"/>
      <c r="N35" s="22"/>
      <c r="O35" s="22"/>
      <c r="P35" s="22"/>
    </row>
    <row r="36" spans="1:16" ht="39" customHeight="1" x14ac:dyDescent="0.15">
      <c r="A36" s="22"/>
      <c r="B36" s="35"/>
      <c r="C36" s="1204" t="s">
        <v>576</v>
      </c>
      <c r="D36" s="1205"/>
      <c r="E36" s="1206"/>
      <c r="F36" s="36" t="s">
        <v>524</v>
      </c>
      <c r="G36" s="37" t="s">
        <v>524</v>
      </c>
      <c r="H36" s="37">
        <v>1.23</v>
      </c>
      <c r="I36" s="37">
        <v>1.47</v>
      </c>
      <c r="J36" s="38">
        <v>1.45</v>
      </c>
      <c r="K36" s="22"/>
      <c r="L36" s="22"/>
      <c r="M36" s="22"/>
      <c r="N36" s="22"/>
      <c r="O36" s="22"/>
      <c r="P36" s="22"/>
    </row>
    <row r="37" spans="1:16" ht="39" customHeight="1" x14ac:dyDescent="0.15">
      <c r="A37" s="22"/>
      <c r="B37" s="35"/>
      <c r="C37" s="1204" t="s">
        <v>577</v>
      </c>
      <c r="D37" s="1205"/>
      <c r="E37" s="1206"/>
      <c r="F37" s="36">
        <v>2.59</v>
      </c>
      <c r="G37" s="37">
        <v>3.73</v>
      </c>
      <c r="H37" s="37">
        <v>2.15</v>
      </c>
      <c r="I37" s="37">
        <v>0.8</v>
      </c>
      <c r="J37" s="38">
        <v>0.56999999999999995</v>
      </c>
      <c r="K37" s="22"/>
      <c r="L37" s="22"/>
      <c r="M37" s="22"/>
      <c r="N37" s="22"/>
      <c r="O37" s="22"/>
      <c r="P37" s="22"/>
    </row>
    <row r="38" spans="1:16" ht="39" customHeight="1" x14ac:dyDescent="0.15">
      <c r="A38" s="22"/>
      <c r="B38" s="35"/>
      <c r="C38" s="1204" t="s">
        <v>578</v>
      </c>
      <c r="D38" s="1205"/>
      <c r="E38" s="1206"/>
      <c r="F38" s="36">
        <v>0.51</v>
      </c>
      <c r="G38" s="37">
        <v>0.59</v>
      </c>
      <c r="H38" s="37">
        <v>0.63</v>
      </c>
      <c r="I38" s="37">
        <v>0.51</v>
      </c>
      <c r="J38" s="38">
        <v>0.4</v>
      </c>
      <c r="K38" s="22"/>
      <c r="L38" s="22"/>
      <c r="M38" s="22"/>
      <c r="N38" s="22"/>
      <c r="O38" s="22"/>
      <c r="P38" s="22"/>
    </row>
    <row r="39" spans="1:16" ht="39" customHeight="1" x14ac:dyDescent="0.15">
      <c r="A39" s="22"/>
      <c r="B39" s="35"/>
      <c r="C39" s="1204" t="s">
        <v>579</v>
      </c>
      <c r="D39" s="1205"/>
      <c r="E39" s="1206"/>
      <c r="F39" s="36">
        <v>0.43</v>
      </c>
      <c r="G39" s="37">
        <v>0.23</v>
      </c>
      <c r="H39" s="37">
        <v>0.16</v>
      </c>
      <c r="I39" s="37">
        <v>0.22</v>
      </c>
      <c r="J39" s="38">
        <v>0.27</v>
      </c>
      <c r="K39" s="22"/>
      <c r="L39" s="22"/>
      <c r="M39" s="22"/>
      <c r="N39" s="22"/>
      <c r="O39" s="22"/>
      <c r="P39" s="22"/>
    </row>
    <row r="40" spans="1:16" ht="39" customHeight="1" x14ac:dyDescent="0.15">
      <c r="A40" s="22"/>
      <c r="B40" s="35"/>
      <c r="C40" s="1204" t="s">
        <v>580</v>
      </c>
      <c r="D40" s="1205"/>
      <c r="E40" s="1206"/>
      <c r="F40" s="36">
        <v>0.06</v>
      </c>
      <c r="G40" s="37">
        <v>0.05</v>
      </c>
      <c r="H40" s="37">
        <v>7.0000000000000007E-2</v>
      </c>
      <c r="I40" s="37">
        <v>0.1</v>
      </c>
      <c r="J40" s="38">
        <v>0.05</v>
      </c>
      <c r="K40" s="22"/>
      <c r="L40" s="22"/>
      <c r="M40" s="22"/>
      <c r="N40" s="22"/>
      <c r="O40" s="22"/>
      <c r="P40" s="22"/>
    </row>
    <row r="41" spans="1:16" ht="39" customHeight="1" x14ac:dyDescent="0.15">
      <c r="A41" s="22"/>
      <c r="B41" s="35"/>
      <c r="C41" s="1204" t="s">
        <v>581</v>
      </c>
      <c r="D41" s="1205"/>
      <c r="E41" s="1206"/>
      <c r="F41" s="36">
        <v>0.03</v>
      </c>
      <c r="G41" s="37">
        <v>0.01</v>
      </c>
      <c r="H41" s="37">
        <v>0.01</v>
      </c>
      <c r="I41" s="37">
        <v>0.02</v>
      </c>
      <c r="J41" s="38">
        <v>0.02</v>
      </c>
      <c r="K41" s="22"/>
      <c r="L41" s="22"/>
      <c r="M41" s="22"/>
      <c r="N41" s="22"/>
      <c r="O41" s="22"/>
      <c r="P41" s="22"/>
    </row>
    <row r="42" spans="1:16" ht="39" customHeight="1" x14ac:dyDescent="0.15">
      <c r="A42" s="22"/>
      <c r="B42" s="39"/>
      <c r="C42" s="1204" t="s">
        <v>582</v>
      </c>
      <c r="D42" s="1205"/>
      <c r="E42" s="1206"/>
      <c r="F42" s="36" t="s">
        <v>524</v>
      </c>
      <c r="G42" s="37" t="s">
        <v>524</v>
      </c>
      <c r="H42" s="37" t="s">
        <v>524</v>
      </c>
      <c r="I42" s="37" t="s">
        <v>524</v>
      </c>
      <c r="J42" s="38" t="s">
        <v>524</v>
      </c>
      <c r="K42" s="22"/>
      <c r="L42" s="22"/>
      <c r="M42" s="22"/>
      <c r="N42" s="22"/>
      <c r="O42" s="22"/>
      <c r="P42" s="22"/>
    </row>
    <row r="43" spans="1:16" ht="39" customHeight="1" thickBot="1" x14ac:dyDescent="0.2">
      <c r="A43" s="22"/>
      <c r="B43" s="40"/>
      <c r="C43" s="1207" t="s">
        <v>583</v>
      </c>
      <c r="D43" s="1208"/>
      <c r="E43" s="1209"/>
      <c r="F43" s="41">
        <v>0.61</v>
      </c>
      <c r="G43" s="42">
        <v>1.19</v>
      </c>
      <c r="H43" s="42">
        <v>0.01</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JOYGs2GPrDy3JDN3FDcCCjvnc0u87Oxi40jEQDX546hbq3n3MI4fJtkf3KVBEH3COhFhlzHEpYU8qmgrrRLhQ==" saltValue="Wg24VfHKN64z5rCq4431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1183</v>
      </c>
      <c r="L45" s="60">
        <v>1103</v>
      </c>
      <c r="M45" s="60">
        <v>1091</v>
      </c>
      <c r="N45" s="60">
        <v>986</v>
      </c>
      <c r="O45" s="61">
        <v>919</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524</v>
      </c>
      <c r="L46" s="64" t="s">
        <v>524</v>
      </c>
      <c r="M46" s="64" t="s">
        <v>524</v>
      </c>
      <c r="N46" s="64" t="s">
        <v>524</v>
      </c>
      <c r="O46" s="65" t="s">
        <v>524</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524</v>
      </c>
      <c r="L47" s="64" t="s">
        <v>524</v>
      </c>
      <c r="M47" s="64" t="s">
        <v>524</v>
      </c>
      <c r="N47" s="64" t="s">
        <v>524</v>
      </c>
      <c r="O47" s="65" t="s">
        <v>524</v>
      </c>
      <c r="P47" s="48"/>
      <c r="Q47" s="48"/>
      <c r="R47" s="48"/>
      <c r="S47" s="48"/>
      <c r="T47" s="48"/>
      <c r="U47" s="48"/>
    </row>
    <row r="48" spans="1:21" ht="30.75" customHeight="1" x14ac:dyDescent="0.15">
      <c r="A48" s="48"/>
      <c r="B48" s="1232"/>
      <c r="C48" s="1233"/>
      <c r="D48" s="62"/>
      <c r="E48" s="1214" t="s">
        <v>15</v>
      </c>
      <c r="F48" s="1214"/>
      <c r="G48" s="1214"/>
      <c r="H48" s="1214"/>
      <c r="I48" s="1214"/>
      <c r="J48" s="1215"/>
      <c r="K48" s="63">
        <v>308</v>
      </c>
      <c r="L48" s="64">
        <v>322</v>
      </c>
      <c r="M48" s="64">
        <v>363</v>
      </c>
      <c r="N48" s="64">
        <v>373</v>
      </c>
      <c r="O48" s="65">
        <v>404</v>
      </c>
      <c r="P48" s="48"/>
      <c r="Q48" s="48"/>
      <c r="R48" s="48"/>
      <c r="S48" s="48"/>
      <c r="T48" s="48"/>
      <c r="U48" s="48"/>
    </row>
    <row r="49" spans="1:21" ht="30.75" customHeight="1" x14ac:dyDescent="0.15">
      <c r="A49" s="48"/>
      <c r="B49" s="1232"/>
      <c r="C49" s="1233"/>
      <c r="D49" s="62"/>
      <c r="E49" s="1214" t="s">
        <v>16</v>
      </c>
      <c r="F49" s="1214"/>
      <c r="G49" s="1214"/>
      <c r="H49" s="1214"/>
      <c r="I49" s="1214"/>
      <c r="J49" s="1215"/>
      <c r="K49" s="63">
        <v>5</v>
      </c>
      <c r="L49" s="64">
        <v>15</v>
      </c>
      <c r="M49" s="64">
        <v>15</v>
      </c>
      <c r="N49" s="64">
        <v>15</v>
      </c>
      <c r="O49" s="65">
        <v>15</v>
      </c>
      <c r="P49" s="48"/>
      <c r="Q49" s="48"/>
      <c r="R49" s="48"/>
      <c r="S49" s="48"/>
      <c r="T49" s="48"/>
      <c r="U49" s="48"/>
    </row>
    <row r="50" spans="1:21" ht="30.75" customHeight="1" x14ac:dyDescent="0.15">
      <c r="A50" s="48"/>
      <c r="B50" s="1232"/>
      <c r="C50" s="1233"/>
      <c r="D50" s="62"/>
      <c r="E50" s="1214" t="s">
        <v>17</v>
      </c>
      <c r="F50" s="1214"/>
      <c r="G50" s="1214"/>
      <c r="H50" s="1214"/>
      <c r="I50" s="1214"/>
      <c r="J50" s="1215"/>
      <c r="K50" s="63">
        <v>30</v>
      </c>
      <c r="L50" s="64">
        <v>26</v>
      </c>
      <c r="M50" s="64">
        <v>25</v>
      </c>
      <c r="N50" s="64">
        <v>27</v>
      </c>
      <c r="O50" s="65">
        <v>28</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524</v>
      </c>
      <c r="L51" s="64" t="s">
        <v>524</v>
      </c>
      <c r="M51" s="64" t="s">
        <v>524</v>
      </c>
      <c r="N51" s="64" t="s">
        <v>524</v>
      </c>
      <c r="O51" s="65" t="s">
        <v>524</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816</v>
      </c>
      <c r="L52" s="64">
        <v>802</v>
      </c>
      <c r="M52" s="64">
        <v>826</v>
      </c>
      <c r="N52" s="64">
        <v>772</v>
      </c>
      <c r="O52" s="65">
        <v>738</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710</v>
      </c>
      <c r="L53" s="69">
        <v>664</v>
      </c>
      <c r="M53" s="69">
        <v>668</v>
      </c>
      <c r="N53" s="69">
        <v>629</v>
      </c>
      <c r="O53" s="70">
        <v>628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sW3+7rPjGzTHcBpDhicH+8jhU2nXgvG8hhSCndC7OlfUe7uhTAvsrekJ/UdHYxkmE2iTj9BJFAy/hOOzLDePQ==" saltValue="yblIbEGGaWQpRSgNYYFs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50" t="s">
        <v>30</v>
      </c>
      <c r="C41" s="1251"/>
      <c r="D41" s="102"/>
      <c r="E41" s="1252" t="s">
        <v>31</v>
      </c>
      <c r="F41" s="1252"/>
      <c r="G41" s="1252"/>
      <c r="H41" s="1253"/>
      <c r="I41" s="103">
        <v>8732</v>
      </c>
      <c r="J41" s="104">
        <v>8179</v>
      </c>
      <c r="K41" s="104">
        <v>7655</v>
      </c>
      <c r="L41" s="104">
        <v>7407</v>
      </c>
      <c r="M41" s="105">
        <v>7066</v>
      </c>
    </row>
    <row r="42" spans="2:13" ht="27.75" customHeight="1" x14ac:dyDescent="0.15">
      <c r="B42" s="1240"/>
      <c r="C42" s="1241"/>
      <c r="D42" s="106"/>
      <c r="E42" s="1244" t="s">
        <v>32</v>
      </c>
      <c r="F42" s="1244"/>
      <c r="G42" s="1244"/>
      <c r="H42" s="1245"/>
      <c r="I42" s="107">
        <v>40</v>
      </c>
      <c r="J42" s="108">
        <v>39</v>
      </c>
      <c r="K42" s="108">
        <v>35</v>
      </c>
      <c r="L42" s="108">
        <v>31</v>
      </c>
      <c r="M42" s="109">
        <v>27</v>
      </c>
    </row>
    <row r="43" spans="2:13" ht="27.75" customHeight="1" x14ac:dyDescent="0.15">
      <c r="B43" s="1240"/>
      <c r="C43" s="1241"/>
      <c r="D43" s="106"/>
      <c r="E43" s="1244" t="s">
        <v>33</v>
      </c>
      <c r="F43" s="1244"/>
      <c r="G43" s="1244"/>
      <c r="H43" s="1245"/>
      <c r="I43" s="107">
        <v>4548</v>
      </c>
      <c r="J43" s="108">
        <v>4598</v>
      </c>
      <c r="K43" s="108">
        <v>4517</v>
      </c>
      <c r="L43" s="108">
        <v>4419</v>
      </c>
      <c r="M43" s="109">
        <v>4212</v>
      </c>
    </row>
    <row r="44" spans="2:13" ht="27.75" customHeight="1" x14ac:dyDescent="0.15">
      <c r="B44" s="1240"/>
      <c r="C44" s="1241"/>
      <c r="D44" s="106"/>
      <c r="E44" s="1244" t="s">
        <v>34</v>
      </c>
      <c r="F44" s="1244"/>
      <c r="G44" s="1244"/>
      <c r="H44" s="1245"/>
      <c r="I44" s="107">
        <v>272</v>
      </c>
      <c r="J44" s="108">
        <v>253</v>
      </c>
      <c r="K44" s="108">
        <v>228</v>
      </c>
      <c r="L44" s="108">
        <v>205</v>
      </c>
      <c r="M44" s="109">
        <v>218</v>
      </c>
    </row>
    <row r="45" spans="2:13" ht="27.75" customHeight="1" x14ac:dyDescent="0.15">
      <c r="B45" s="1240"/>
      <c r="C45" s="1241"/>
      <c r="D45" s="106"/>
      <c r="E45" s="1244" t="s">
        <v>35</v>
      </c>
      <c r="F45" s="1244"/>
      <c r="G45" s="1244"/>
      <c r="H45" s="1245"/>
      <c r="I45" s="107">
        <v>1516</v>
      </c>
      <c r="J45" s="108">
        <v>1555</v>
      </c>
      <c r="K45" s="108">
        <v>1507</v>
      </c>
      <c r="L45" s="108">
        <v>1435</v>
      </c>
      <c r="M45" s="109">
        <v>1376</v>
      </c>
    </row>
    <row r="46" spans="2:13" ht="27.75" customHeight="1" x14ac:dyDescent="0.15">
      <c r="B46" s="1240"/>
      <c r="C46" s="1241"/>
      <c r="D46" s="110"/>
      <c r="E46" s="1244" t="s">
        <v>36</v>
      </c>
      <c r="F46" s="1244"/>
      <c r="G46" s="1244"/>
      <c r="H46" s="1245"/>
      <c r="I46" s="107" t="s">
        <v>524</v>
      </c>
      <c r="J46" s="108" t="s">
        <v>524</v>
      </c>
      <c r="K46" s="108" t="s">
        <v>524</v>
      </c>
      <c r="L46" s="108" t="s">
        <v>524</v>
      </c>
      <c r="M46" s="109" t="s">
        <v>524</v>
      </c>
    </row>
    <row r="47" spans="2:13" ht="27.75" customHeight="1" x14ac:dyDescent="0.15">
      <c r="B47" s="1240"/>
      <c r="C47" s="1241"/>
      <c r="D47" s="111"/>
      <c r="E47" s="1254" t="s">
        <v>37</v>
      </c>
      <c r="F47" s="1255"/>
      <c r="G47" s="1255"/>
      <c r="H47" s="1256"/>
      <c r="I47" s="107" t="s">
        <v>524</v>
      </c>
      <c r="J47" s="108" t="s">
        <v>524</v>
      </c>
      <c r="K47" s="108" t="s">
        <v>524</v>
      </c>
      <c r="L47" s="108" t="s">
        <v>524</v>
      </c>
      <c r="M47" s="109" t="s">
        <v>524</v>
      </c>
    </row>
    <row r="48" spans="2:13" ht="27.75" customHeight="1" x14ac:dyDescent="0.15">
      <c r="B48" s="1240"/>
      <c r="C48" s="1241"/>
      <c r="D48" s="106"/>
      <c r="E48" s="1244" t="s">
        <v>38</v>
      </c>
      <c r="F48" s="1244"/>
      <c r="G48" s="1244"/>
      <c r="H48" s="1245"/>
      <c r="I48" s="107" t="s">
        <v>524</v>
      </c>
      <c r="J48" s="108" t="s">
        <v>524</v>
      </c>
      <c r="K48" s="108" t="s">
        <v>524</v>
      </c>
      <c r="L48" s="108" t="s">
        <v>524</v>
      </c>
      <c r="M48" s="109" t="s">
        <v>524</v>
      </c>
    </row>
    <row r="49" spans="2:13" ht="27.75" customHeight="1" x14ac:dyDescent="0.15">
      <c r="B49" s="1242"/>
      <c r="C49" s="1243"/>
      <c r="D49" s="106"/>
      <c r="E49" s="1244" t="s">
        <v>39</v>
      </c>
      <c r="F49" s="1244"/>
      <c r="G49" s="1244"/>
      <c r="H49" s="1245"/>
      <c r="I49" s="107" t="s">
        <v>524</v>
      </c>
      <c r="J49" s="108" t="s">
        <v>524</v>
      </c>
      <c r="K49" s="108" t="s">
        <v>524</v>
      </c>
      <c r="L49" s="108" t="s">
        <v>524</v>
      </c>
      <c r="M49" s="109" t="s">
        <v>524</v>
      </c>
    </row>
    <row r="50" spans="2:13" ht="27.75" customHeight="1" x14ac:dyDescent="0.15">
      <c r="B50" s="1238" t="s">
        <v>40</v>
      </c>
      <c r="C50" s="1239"/>
      <c r="D50" s="112"/>
      <c r="E50" s="1244" t="s">
        <v>41</v>
      </c>
      <c r="F50" s="1244"/>
      <c r="G50" s="1244"/>
      <c r="H50" s="1245"/>
      <c r="I50" s="107">
        <v>3461</v>
      </c>
      <c r="J50" s="108">
        <v>3767</v>
      </c>
      <c r="K50" s="108">
        <v>3744</v>
      </c>
      <c r="L50" s="108">
        <v>3741</v>
      </c>
      <c r="M50" s="109">
        <v>3740</v>
      </c>
    </row>
    <row r="51" spans="2:13" ht="27.75" customHeight="1" x14ac:dyDescent="0.15">
      <c r="B51" s="1240"/>
      <c r="C51" s="1241"/>
      <c r="D51" s="106"/>
      <c r="E51" s="1244" t="s">
        <v>42</v>
      </c>
      <c r="F51" s="1244"/>
      <c r="G51" s="1244"/>
      <c r="H51" s="1245"/>
      <c r="I51" s="107" t="s">
        <v>524</v>
      </c>
      <c r="J51" s="108" t="s">
        <v>524</v>
      </c>
      <c r="K51" s="108" t="s">
        <v>524</v>
      </c>
      <c r="L51" s="108" t="s">
        <v>524</v>
      </c>
      <c r="M51" s="109" t="s">
        <v>524</v>
      </c>
    </row>
    <row r="52" spans="2:13" ht="27.75" customHeight="1" x14ac:dyDescent="0.15">
      <c r="B52" s="1242"/>
      <c r="C52" s="1243"/>
      <c r="D52" s="106"/>
      <c r="E52" s="1244" t="s">
        <v>43</v>
      </c>
      <c r="F52" s="1244"/>
      <c r="G52" s="1244"/>
      <c r="H52" s="1245"/>
      <c r="I52" s="107">
        <v>9771</v>
      </c>
      <c r="J52" s="108">
        <v>9501</v>
      </c>
      <c r="K52" s="108">
        <v>9173</v>
      </c>
      <c r="L52" s="108">
        <v>8900</v>
      </c>
      <c r="M52" s="109">
        <v>8738</v>
      </c>
    </row>
    <row r="53" spans="2:13" ht="27.75" customHeight="1" thickBot="1" x14ac:dyDescent="0.2">
      <c r="B53" s="1246" t="s">
        <v>44</v>
      </c>
      <c r="C53" s="1247"/>
      <c r="D53" s="113"/>
      <c r="E53" s="1248" t="s">
        <v>45</v>
      </c>
      <c r="F53" s="1248"/>
      <c r="G53" s="1248"/>
      <c r="H53" s="1249"/>
      <c r="I53" s="114">
        <v>1876</v>
      </c>
      <c r="J53" s="115">
        <v>1356</v>
      </c>
      <c r="K53" s="115">
        <v>1025</v>
      </c>
      <c r="L53" s="115">
        <v>857</v>
      </c>
      <c r="M53" s="116">
        <v>420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b7+u/w74UpxCnt6yRk1jBFnUfOa9/xr0fkL3/WBJAZt6oEtxv8MFh8j42I9BhFrSYbgwyFaQnjaOaBwIJxfgA==" saltValue="5l16j8v5xh5cgKnlBX6J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5" t="s">
        <v>48</v>
      </c>
      <c r="D55" s="1265"/>
      <c r="E55" s="1266"/>
      <c r="F55" s="128">
        <v>2235</v>
      </c>
      <c r="G55" s="128">
        <v>2155</v>
      </c>
      <c r="H55" s="129">
        <v>2073</v>
      </c>
    </row>
    <row r="56" spans="2:8" ht="52.5" customHeight="1" x14ac:dyDescent="0.15">
      <c r="B56" s="130"/>
      <c r="C56" s="1267" t="s">
        <v>49</v>
      </c>
      <c r="D56" s="1267"/>
      <c r="E56" s="1268"/>
      <c r="F56" s="131">
        <v>315</v>
      </c>
      <c r="G56" s="131">
        <v>361</v>
      </c>
      <c r="H56" s="132">
        <v>355</v>
      </c>
    </row>
    <row r="57" spans="2:8" ht="53.25" customHeight="1" x14ac:dyDescent="0.15">
      <c r="B57" s="130"/>
      <c r="C57" s="1269" t="s">
        <v>50</v>
      </c>
      <c r="D57" s="1269"/>
      <c r="E57" s="1270"/>
      <c r="F57" s="133">
        <v>713</v>
      </c>
      <c r="G57" s="133">
        <v>679</v>
      </c>
      <c r="H57" s="134">
        <v>774</v>
      </c>
    </row>
    <row r="58" spans="2:8" ht="45.75" customHeight="1" x14ac:dyDescent="0.15">
      <c r="B58" s="135"/>
      <c r="C58" s="1257" t="s">
        <v>590</v>
      </c>
      <c r="D58" s="1258"/>
      <c r="E58" s="1259"/>
      <c r="F58" s="136">
        <v>546</v>
      </c>
      <c r="G58" s="136">
        <v>506</v>
      </c>
      <c r="H58" s="137">
        <v>500</v>
      </c>
    </row>
    <row r="59" spans="2:8" ht="45.75" customHeight="1" x14ac:dyDescent="0.15">
      <c r="B59" s="135"/>
      <c r="C59" s="1257" t="s">
        <v>591</v>
      </c>
      <c r="D59" s="1258"/>
      <c r="E59" s="1259"/>
      <c r="F59" s="136">
        <v>0</v>
      </c>
      <c r="G59" s="136">
        <v>0</v>
      </c>
      <c r="H59" s="137">
        <v>102</v>
      </c>
    </row>
    <row r="60" spans="2:8" ht="45.75" customHeight="1" x14ac:dyDescent="0.15">
      <c r="B60" s="135"/>
      <c r="C60" s="1257" t="s">
        <v>592</v>
      </c>
      <c r="D60" s="1258"/>
      <c r="E60" s="1259"/>
      <c r="F60" s="136">
        <v>53</v>
      </c>
      <c r="G60" s="136">
        <v>53</v>
      </c>
      <c r="H60" s="137">
        <v>52</v>
      </c>
    </row>
    <row r="61" spans="2:8" ht="45.75" customHeight="1" x14ac:dyDescent="0.15">
      <c r="B61" s="135"/>
      <c r="C61" s="1257" t="s">
        <v>594</v>
      </c>
      <c r="D61" s="1258"/>
      <c r="E61" s="1259"/>
      <c r="F61" s="136">
        <v>42</v>
      </c>
      <c r="G61" s="136">
        <v>42</v>
      </c>
      <c r="H61" s="137">
        <v>42</v>
      </c>
    </row>
    <row r="62" spans="2:8" ht="45.75" customHeight="1" thickBot="1" x14ac:dyDescent="0.2">
      <c r="B62" s="138"/>
      <c r="C62" s="1260" t="s">
        <v>593</v>
      </c>
      <c r="D62" s="1261"/>
      <c r="E62" s="1262"/>
      <c r="F62" s="139">
        <v>20</v>
      </c>
      <c r="G62" s="139">
        <v>26</v>
      </c>
      <c r="H62" s="140">
        <v>29</v>
      </c>
    </row>
    <row r="63" spans="2:8" ht="52.5" customHeight="1" thickBot="1" x14ac:dyDescent="0.2">
      <c r="B63" s="141"/>
      <c r="C63" s="1263" t="s">
        <v>51</v>
      </c>
      <c r="D63" s="1263"/>
      <c r="E63" s="1264"/>
      <c r="F63" s="142">
        <v>3263</v>
      </c>
      <c r="G63" s="142">
        <v>3195</v>
      </c>
      <c r="H63" s="143">
        <v>3203</v>
      </c>
    </row>
    <row r="64" spans="2:8" ht="15" customHeight="1" x14ac:dyDescent="0.15"/>
  </sheetData>
  <sheetProtection algorithmName="SHA-512" hashValue="HzddDa5H4iR5FsTE++QAGnEXBB8Q0WU7Ps+Xs7pAZ/MKUuRhVpnTozmJgruC7lsz4rsSBgL8cBkFsTjwM9Mjrw==" saltValue="Zu55kN6ZuQiKgnKByd9J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57701</v>
      </c>
      <c r="E3" s="162"/>
      <c r="F3" s="163">
        <v>96635</v>
      </c>
      <c r="G3" s="164"/>
      <c r="H3" s="165"/>
    </row>
    <row r="4" spans="1:8" x14ac:dyDescent="0.15">
      <c r="A4" s="166"/>
      <c r="B4" s="167"/>
      <c r="C4" s="168"/>
      <c r="D4" s="169">
        <v>19278</v>
      </c>
      <c r="E4" s="170"/>
      <c r="F4" s="171">
        <v>44408</v>
      </c>
      <c r="G4" s="172"/>
      <c r="H4" s="173"/>
    </row>
    <row r="5" spans="1:8" x14ac:dyDescent="0.15">
      <c r="A5" s="154" t="s">
        <v>557</v>
      </c>
      <c r="B5" s="159"/>
      <c r="C5" s="160"/>
      <c r="D5" s="161">
        <v>34703</v>
      </c>
      <c r="E5" s="162"/>
      <c r="F5" s="163">
        <v>115123</v>
      </c>
      <c r="G5" s="164"/>
      <c r="H5" s="165"/>
    </row>
    <row r="6" spans="1:8" x14ac:dyDescent="0.15">
      <c r="A6" s="166"/>
      <c r="B6" s="167"/>
      <c r="C6" s="168"/>
      <c r="D6" s="169">
        <v>17227</v>
      </c>
      <c r="E6" s="170"/>
      <c r="F6" s="171">
        <v>46026</v>
      </c>
      <c r="G6" s="172"/>
      <c r="H6" s="173"/>
    </row>
    <row r="7" spans="1:8" x14ac:dyDescent="0.15">
      <c r="A7" s="154" t="s">
        <v>558</v>
      </c>
      <c r="B7" s="159"/>
      <c r="C7" s="160"/>
      <c r="D7" s="161">
        <v>57738</v>
      </c>
      <c r="E7" s="162"/>
      <c r="F7" s="163">
        <v>98899</v>
      </c>
      <c r="G7" s="164"/>
      <c r="H7" s="165"/>
    </row>
    <row r="8" spans="1:8" x14ac:dyDescent="0.15">
      <c r="A8" s="166"/>
      <c r="B8" s="167"/>
      <c r="C8" s="168"/>
      <c r="D8" s="169">
        <v>17229</v>
      </c>
      <c r="E8" s="170"/>
      <c r="F8" s="171">
        <v>43734</v>
      </c>
      <c r="G8" s="172"/>
      <c r="H8" s="173"/>
    </row>
    <row r="9" spans="1:8" x14ac:dyDescent="0.15">
      <c r="A9" s="154" t="s">
        <v>559</v>
      </c>
      <c r="B9" s="159"/>
      <c r="C9" s="160"/>
      <c r="D9" s="161">
        <v>53690</v>
      </c>
      <c r="E9" s="162"/>
      <c r="F9" s="163">
        <v>96462</v>
      </c>
      <c r="G9" s="164"/>
      <c r="H9" s="165"/>
    </row>
    <row r="10" spans="1:8" x14ac:dyDescent="0.15">
      <c r="A10" s="166"/>
      <c r="B10" s="167"/>
      <c r="C10" s="168"/>
      <c r="D10" s="169">
        <v>34738</v>
      </c>
      <c r="E10" s="170"/>
      <c r="F10" s="171">
        <v>39886</v>
      </c>
      <c r="G10" s="172"/>
      <c r="H10" s="173"/>
    </row>
    <row r="11" spans="1:8" x14ac:dyDescent="0.15">
      <c r="A11" s="154" t="s">
        <v>560</v>
      </c>
      <c r="B11" s="159"/>
      <c r="C11" s="160"/>
      <c r="D11" s="161">
        <v>64185</v>
      </c>
      <c r="E11" s="162"/>
      <c r="F11" s="163">
        <v>83103</v>
      </c>
      <c r="G11" s="164"/>
      <c r="H11" s="165"/>
    </row>
    <row r="12" spans="1:8" x14ac:dyDescent="0.15">
      <c r="A12" s="166"/>
      <c r="B12" s="167"/>
      <c r="C12" s="174"/>
      <c r="D12" s="169">
        <v>29224</v>
      </c>
      <c r="E12" s="170"/>
      <c r="F12" s="171">
        <v>41378</v>
      </c>
      <c r="G12" s="172"/>
      <c r="H12" s="173"/>
    </row>
    <row r="13" spans="1:8" x14ac:dyDescent="0.15">
      <c r="A13" s="154"/>
      <c r="B13" s="159"/>
      <c r="C13" s="175"/>
      <c r="D13" s="176">
        <v>53603</v>
      </c>
      <c r="E13" s="177"/>
      <c r="F13" s="178">
        <v>98044</v>
      </c>
      <c r="G13" s="179"/>
      <c r="H13" s="165"/>
    </row>
    <row r="14" spans="1:8" x14ac:dyDescent="0.15">
      <c r="A14" s="166"/>
      <c r="B14" s="167"/>
      <c r="C14" s="168"/>
      <c r="D14" s="169">
        <v>23539</v>
      </c>
      <c r="E14" s="170"/>
      <c r="F14" s="171">
        <v>43086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5.81</v>
      </c>
      <c r="C19" s="180">
        <f>ROUND(VALUE(SUBSTITUTE(実質収支比率等に係る経年分析!G$48,"▲","-")),2)</f>
        <v>5.67</v>
      </c>
      <c r="D19" s="180">
        <f>ROUND(VALUE(SUBSTITUTE(実質収支比率等に係る経年分析!H$48,"▲","-")),2)</f>
        <v>7.46</v>
      </c>
      <c r="E19" s="180">
        <f>ROUND(VALUE(SUBSTITUTE(実質収支比率等に係る経年分析!I$48,"▲","-")),2)</f>
        <v>6.68</v>
      </c>
      <c r="F19" s="180">
        <f>ROUND(VALUE(SUBSTITUTE(実質収支比率等に係る経年分析!J$48,"▲","-")),2)</f>
        <v>6.24</v>
      </c>
    </row>
    <row r="20" spans="1:11" x14ac:dyDescent="0.15">
      <c r="A20" s="180" t="s">
        <v>55</v>
      </c>
      <c r="B20" s="180">
        <f>ROUND(VALUE(SUBSTITUTE(実質収支比率等に係る経年分析!F$47,"▲","-")),2)</f>
        <v>44.41</v>
      </c>
      <c r="C20" s="180">
        <f>ROUND(VALUE(SUBSTITUTE(実質収支比率等に係る経年分析!G$47,"▲","-")),2)</f>
        <v>46.01</v>
      </c>
      <c r="D20" s="180">
        <f>ROUND(VALUE(SUBSTITUTE(実質収支比率等に係る経年分析!H$47,"▲","-")),2)</f>
        <v>42.23</v>
      </c>
      <c r="E20" s="180">
        <f>ROUND(VALUE(SUBSTITUTE(実質収支比率等に係る経年分析!I$47,"▲","-")),2)</f>
        <v>41.57</v>
      </c>
      <c r="F20" s="180">
        <f>ROUND(VALUE(SUBSTITUTE(実質収支比率等に係る経年分析!J$47,"▲","-")),2)</f>
        <v>40.04</v>
      </c>
    </row>
    <row r="21" spans="1:11" x14ac:dyDescent="0.15">
      <c r="A21" s="180" t="s">
        <v>56</v>
      </c>
      <c r="B21" s="180">
        <f>IF(ISNUMBER(VALUE(SUBSTITUTE(実質収支比率等に係る経年分析!F$49,"▲","-"))),ROUND(VALUE(SUBSTITUTE(実質収支比率等に係る経年分析!F$49,"▲","-")),2),NA())</f>
        <v>3.85</v>
      </c>
      <c r="C21" s="180">
        <f>IF(ISNUMBER(VALUE(SUBSTITUTE(実質収支比率等に係る経年分析!G$49,"▲","-"))),ROUND(VALUE(SUBSTITUTE(実質収支比率等に係る経年分析!G$49,"▲","-")),2),NA())</f>
        <v>-1.96</v>
      </c>
      <c r="D21" s="180">
        <f>IF(ISNUMBER(VALUE(SUBSTITUTE(実質収支比率等に係る経年分析!H$49,"▲","-"))),ROUND(VALUE(SUBSTITUTE(実質収支比率等に係る経年分析!H$49,"▲","-")),2),NA())</f>
        <v>-3.7</v>
      </c>
      <c r="E21" s="180">
        <f>IF(ISNUMBER(VALUE(SUBSTITUTE(実質収支比率等に係る経年分析!I$49,"▲","-"))),ROUND(VALUE(SUBSTITUTE(実質収支比率等に係る経年分析!I$49,"▲","-")),2),NA())</f>
        <v>-6.34</v>
      </c>
      <c r="F21" s="180">
        <f>IF(ISNUMBER(VALUE(SUBSTITUTE(実質収支比率等に係る経年分析!J$49,"▲","-"))),ROUND(VALUE(SUBSTITUTE(実質収支比率等に係る経年分析!J$49,"▲","-")),2),NA())</f>
        <v>-5.5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訪問看護ステーション事業特別会計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国民健康保険診療施設特別会計（歯科勘定）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国民健康保険診療施設特別会計（医科勘定）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介護保険特別会計（介護保険事業勘定）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4.3600000000000003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816</v>
      </c>
      <c r="E42" s="182"/>
      <c r="F42" s="182"/>
      <c r="G42" s="182">
        <f>'実質公債費比率（分子）の構造'!L$52</f>
        <v>802</v>
      </c>
      <c r="H42" s="182"/>
      <c r="I42" s="182"/>
      <c r="J42" s="182">
        <f>'実質公債費比率（分子）の構造'!M$52</f>
        <v>826</v>
      </c>
      <c r="K42" s="182"/>
      <c r="L42" s="182"/>
      <c r="M42" s="182">
        <f>'実質公債費比率（分子）の構造'!N$52</f>
        <v>772</v>
      </c>
      <c r="N42" s="182"/>
      <c r="O42" s="182"/>
      <c r="P42" s="182">
        <f>'実質公債費比率（分子）の構造'!O$52</f>
        <v>738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30</v>
      </c>
      <c r="C44" s="182"/>
      <c r="D44" s="182"/>
      <c r="E44" s="182">
        <f>'実質公債費比率（分子）の構造'!L$50</f>
        <v>26</v>
      </c>
      <c r="F44" s="182"/>
      <c r="G44" s="182"/>
      <c r="H44" s="182">
        <f>'実質公債費比率（分子）の構造'!M$50</f>
        <v>25</v>
      </c>
      <c r="I44" s="182"/>
      <c r="J44" s="182"/>
      <c r="K44" s="182">
        <f>'実質公債費比率（分子）の構造'!N$50</f>
        <v>27</v>
      </c>
      <c r="L44" s="182"/>
      <c r="M44" s="182"/>
      <c r="N44" s="182">
        <f>'実質公債費比率（分子）の構造'!O$50</f>
        <v>28</v>
      </c>
      <c r="O44" s="182"/>
      <c r="P44" s="182"/>
    </row>
    <row r="45" spans="1:16" x14ac:dyDescent="0.15">
      <c r="A45" s="182" t="s">
        <v>66</v>
      </c>
      <c r="B45" s="182">
        <f>'実質公債費比率（分子）の構造'!K$49</f>
        <v>5</v>
      </c>
      <c r="C45" s="182"/>
      <c r="D45" s="182"/>
      <c r="E45" s="182">
        <f>'実質公債費比率（分子）の構造'!L$49</f>
        <v>15</v>
      </c>
      <c r="F45" s="182"/>
      <c r="G45" s="182"/>
      <c r="H45" s="182">
        <f>'実質公債費比率（分子）の構造'!M$49</f>
        <v>15</v>
      </c>
      <c r="I45" s="182"/>
      <c r="J45" s="182"/>
      <c r="K45" s="182">
        <f>'実質公債費比率（分子）の構造'!N$49</f>
        <v>15</v>
      </c>
      <c r="L45" s="182"/>
      <c r="M45" s="182"/>
      <c r="N45" s="182">
        <f>'実質公債費比率（分子）の構造'!O$49</f>
        <v>15</v>
      </c>
      <c r="O45" s="182"/>
      <c r="P45" s="182"/>
    </row>
    <row r="46" spans="1:16" x14ac:dyDescent="0.15">
      <c r="A46" s="182" t="s">
        <v>67</v>
      </c>
      <c r="B46" s="182">
        <f>'実質公債費比率（分子）の構造'!K$48</f>
        <v>308</v>
      </c>
      <c r="C46" s="182"/>
      <c r="D46" s="182"/>
      <c r="E46" s="182">
        <f>'実質公債費比率（分子）の構造'!L$48</f>
        <v>322</v>
      </c>
      <c r="F46" s="182"/>
      <c r="G46" s="182"/>
      <c r="H46" s="182">
        <f>'実質公債費比率（分子）の構造'!M$48</f>
        <v>363</v>
      </c>
      <c r="I46" s="182"/>
      <c r="J46" s="182"/>
      <c r="K46" s="182">
        <f>'実質公債費比率（分子）の構造'!N$48</f>
        <v>373</v>
      </c>
      <c r="L46" s="182"/>
      <c r="M46" s="182"/>
      <c r="N46" s="182">
        <f>'実質公債費比率（分子）の構造'!O$48</f>
        <v>404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1183</v>
      </c>
      <c r="C49" s="182"/>
      <c r="D49" s="182"/>
      <c r="E49" s="182">
        <f>'実質公債費比率（分子）の構造'!L$45</f>
        <v>1103</v>
      </c>
      <c r="F49" s="182"/>
      <c r="G49" s="182"/>
      <c r="H49" s="182">
        <f>'実質公債費比率（分子）の構造'!M$45</f>
        <v>1091</v>
      </c>
      <c r="I49" s="182"/>
      <c r="J49" s="182"/>
      <c r="K49" s="182">
        <f>'実質公債費比率（分子）の構造'!N$45</f>
        <v>986</v>
      </c>
      <c r="L49" s="182"/>
      <c r="M49" s="182"/>
      <c r="N49" s="182">
        <f>'実質公債費比率（分子）の構造'!O$45</f>
        <v>919</v>
      </c>
      <c r="O49" s="182"/>
      <c r="P49" s="182"/>
    </row>
    <row r="50" spans="1:16" x14ac:dyDescent="0.15">
      <c r="A50" s="182" t="s">
        <v>71</v>
      </c>
      <c r="B50" s="182" t="e">
        <f>NA()</f>
        <v>#N/A</v>
      </c>
      <c r="C50" s="182">
        <f>IF(ISNUMBER('実質公債費比率（分子）の構造'!K$53),'実質公債費比率（分子）の構造'!K$53,NA())</f>
        <v>710</v>
      </c>
      <c r="D50" s="182" t="e">
        <f>NA()</f>
        <v>#N/A</v>
      </c>
      <c r="E50" s="182" t="e">
        <f>NA()</f>
        <v>#N/A</v>
      </c>
      <c r="F50" s="182">
        <f>IF(ISNUMBER('実質公債費比率（分子）の構造'!L$53),'実質公債費比率（分子）の構造'!L$53,NA())</f>
        <v>664</v>
      </c>
      <c r="G50" s="182" t="e">
        <f>NA()</f>
        <v>#N/A</v>
      </c>
      <c r="H50" s="182" t="e">
        <f>NA()</f>
        <v>#N/A</v>
      </c>
      <c r="I50" s="182">
        <f>IF(ISNUMBER('実質公債費比率（分子）の構造'!M$53),'実質公債費比率（分子）の構造'!M$53,NA())</f>
        <v>668</v>
      </c>
      <c r="J50" s="182" t="e">
        <f>NA()</f>
        <v>#N/A</v>
      </c>
      <c r="K50" s="182" t="e">
        <f>NA()</f>
        <v>#N/A</v>
      </c>
      <c r="L50" s="182">
        <f>IF(ISNUMBER('実質公債費比率（分子）の構造'!N$53),'実質公債費比率（分子）の構造'!N$53,NA())</f>
        <v>629</v>
      </c>
      <c r="M50" s="182" t="e">
        <f>NA()</f>
        <v>#N/A</v>
      </c>
      <c r="N50" s="182" t="e">
        <f>NA()</f>
        <v>#N/A</v>
      </c>
      <c r="O50" s="182">
        <f>IF(ISNUMBER('実質公債費比率（分子）の構造'!O$53),'実質公債費比率（分子）の構造'!O$53,NA())</f>
        <v>628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9771</v>
      </c>
      <c r="E56" s="181"/>
      <c r="F56" s="181"/>
      <c r="G56" s="181">
        <f>'将来負担比率（分子）の構造'!J$52</f>
        <v>9501</v>
      </c>
      <c r="H56" s="181"/>
      <c r="I56" s="181"/>
      <c r="J56" s="181">
        <f>'将来負担比率（分子）の構造'!K$52</f>
        <v>9173</v>
      </c>
      <c r="K56" s="181"/>
      <c r="L56" s="181"/>
      <c r="M56" s="181">
        <f>'将来負担比率（分子）の構造'!L$52</f>
        <v>8900</v>
      </c>
      <c r="N56" s="181"/>
      <c r="O56" s="181"/>
      <c r="P56" s="181">
        <f>'将来負担比率（分子）の構造'!M$52</f>
        <v>8738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3461</v>
      </c>
      <c r="E58" s="181"/>
      <c r="F58" s="181"/>
      <c r="G58" s="181">
        <f>'将来負担比率（分子）の構造'!J$50</f>
        <v>3767</v>
      </c>
      <c r="H58" s="181"/>
      <c r="I58" s="181"/>
      <c r="J58" s="181">
        <f>'将来負担比率（分子）の構造'!K$50</f>
        <v>3744</v>
      </c>
      <c r="K58" s="181"/>
      <c r="L58" s="181"/>
      <c r="M58" s="181">
        <f>'将来負担比率（分子）の構造'!L$50</f>
        <v>3741</v>
      </c>
      <c r="N58" s="181"/>
      <c r="O58" s="181"/>
      <c r="P58" s="181">
        <f>'将来負担比率（分子）の構造'!M$50</f>
        <v>3740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1516</v>
      </c>
      <c r="C62" s="181"/>
      <c r="D62" s="181"/>
      <c r="E62" s="181">
        <f>'将来負担比率（分子）の構造'!J$45</f>
        <v>1555</v>
      </c>
      <c r="F62" s="181"/>
      <c r="G62" s="181"/>
      <c r="H62" s="181">
        <f>'将来負担比率（分子）の構造'!K$45</f>
        <v>1507</v>
      </c>
      <c r="I62" s="181"/>
      <c r="J62" s="181"/>
      <c r="K62" s="181">
        <f>'将来負担比率（分子）の構造'!L$45</f>
        <v>1435</v>
      </c>
      <c r="L62" s="181"/>
      <c r="M62" s="181"/>
      <c r="N62" s="181">
        <f>'将来負担比率（分子）の構造'!M$45</f>
        <v>1376</v>
      </c>
      <c r="O62" s="181"/>
      <c r="P62" s="181"/>
    </row>
    <row r="63" spans="1:16" x14ac:dyDescent="0.15">
      <c r="A63" s="181" t="s">
        <v>34</v>
      </c>
      <c r="B63" s="181">
        <f>'将来負担比率（分子）の構造'!I$44</f>
        <v>272</v>
      </c>
      <c r="C63" s="181"/>
      <c r="D63" s="181"/>
      <c r="E63" s="181">
        <f>'将来負担比率（分子）の構造'!J$44</f>
        <v>253</v>
      </c>
      <c r="F63" s="181"/>
      <c r="G63" s="181"/>
      <c r="H63" s="181">
        <f>'将来負担比率（分子）の構造'!K$44</f>
        <v>228</v>
      </c>
      <c r="I63" s="181"/>
      <c r="J63" s="181"/>
      <c r="K63" s="181">
        <f>'将来負担比率（分子）の構造'!L$44</f>
        <v>205</v>
      </c>
      <c r="L63" s="181"/>
      <c r="M63" s="181"/>
      <c r="N63" s="181">
        <f>'将来負担比率（分子）の構造'!M$44</f>
        <v>218</v>
      </c>
      <c r="O63" s="181"/>
      <c r="P63" s="181"/>
    </row>
    <row r="64" spans="1:16" x14ac:dyDescent="0.15">
      <c r="A64" s="181" t="s">
        <v>33</v>
      </c>
      <c r="B64" s="181">
        <f>'将来負担比率（分子）の構造'!I$43</f>
        <v>4548</v>
      </c>
      <c r="C64" s="181"/>
      <c r="D64" s="181"/>
      <c r="E64" s="181">
        <f>'将来負担比率（分子）の構造'!J$43</f>
        <v>4598</v>
      </c>
      <c r="F64" s="181"/>
      <c r="G64" s="181"/>
      <c r="H64" s="181">
        <f>'将来負担比率（分子）の構造'!K$43</f>
        <v>4517</v>
      </c>
      <c r="I64" s="181"/>
      <c r="J64" s="181"/>
      <c r="K64" s="181">
        <f>'将来負担比率（分子）の構造'!L$43</f>
        <v>4419</v>
      </c>
      <c r="L64" s="181"/>
      <c r="M64" s="181"/>
      <c r="N64" s="181">
        <f>'将来負担比率（分子）の構造'!M$43</f>
        <v>4212</v>
      </c>
      <c r="O64" s="181"/>
      <c r="P64" s="181"/>
    </row>
    <row r="65" spans="1:16" x14ac:dyDescent="0.15">
      <c r="A65" s="181" t="s">
        <v>32</v>
      </c>
      <c r="B65" s="181">
        <f>'将来負担比率（分子）の構造'!I$42</f>
        <v>40</v>
      </c>
      <c r="C65" s="181"/>
      <c r="D65" s="181"/>
      <c r="E65" s="181">
        <f>'将来負担比率（分子）の構造'!J$42</f>
        <v>39</v>
      </c>
      <c r="F65" s="181"/>
      <c r="G65" s="181"/>
      <c r="H65" s="181">
        <f>'将来負担比率（分子）の構造'!K$42</f>
        <v>35</v>
      </c>
      <c r="I65" s="181"/>
      <c r="J65" s="181"/>
      <c r="K65" s="181">
        <f>'将来負担比率（分子）の構造'!L$42</f>
        <v>31</v>
      </c>
      <c r="L65" s="181"/>
      <c r="M65" s="181"/>
      <c r="N65" s="181">
        <f>'将来負担比率（分子）の構造'!M$42</f>
        <v>27</v>
      </c>
      <c r="O65" s="181"/>
      <c r="P65" s="181"/>
    </row>
    <row r="66" spans="1:16" x14ac:dyDescent="0.15">
      <c r="A66" s="181" t="s">
        <v>31</v>
      </c>
      <c r="B66" s="181">
        <f>'将来負担比率（分子）の構造'!I$41</f>
        <v>8732</v>
      </c>
      <c r="C66" s="181"/>
      <c r="D66" s="181"/>
      <c r="E66" s="181">
        <f>'将来負担比率（分子）の構造'!J$41</f>
        <v>8179</v>
      </c>
      <c r="F66" s="181"/>
      <c r="G66" s="181"/>
      <c r="H66" s="181">
        <f>'将来負担比率（分子）の構造'!K$41</f>
        <v>7655</v>
      </c>
      <c r="I66" s="181"/>
      <c r="J66" s="181"/>
      <c r="K66" s="181">
        <f>'将来負担比率（分子）の構造'!L$41</f>
        <v>7407</v>
      </c>
      <c r="L66" s="181"/>
      <c r="M66" s="181"/>
      <c r="N66" s="181">
        <f>'将来負担比率（分子）の構造'!M$41</f>
        <v>7066</v>
      </c>
      <c r="O66" s="181"/>
      <c r="P66" s="181"/>
    </row>
    <row r="67" spans="1:16" x14ac:dyDescent="0.15">
      <c r="A67" s="181" t="s">
        <v>75</v>
      </c>
      <c r="B67" s="181" t="e">
        <f>NA()</f>
        <v>#N/A</v>
      </c>
      <c r="C67" s="181">
        <f>IF(ISNUMBER('将来負担比率（分子）の構造'!I$53), IF('将来負担比率（分子）の構造'!I$53 &lt; 0, 0, '将来負担比率（分子）の構造'!I$53), NA())</f>
        <v>1876</v>
      </c>
      <c r="D67" s="181" t="e">
        <f>NA()</f>
        <v>#N/A</v>
      </c>
      <c r="E67" s="181" t="e">
        <f>NA()</f>
        <v>#N/A</v>
      </c>
      <c r="F67" s="181">
        <f>IF(ISNUMBER('将来負担比率（分子）の構造'!J$53), IF('将来負担比率（分子）の構造'!J$53 &lt; 0, 0, '将来負担比率（分子）の構造'!J$53), NA())</f>
        <v>1356</v>
      </c>
      <c r="G67" s="181" t="e">
        <f>NA()</f>
        <v>#N/A</v>
      </c>
      <c r="H67" s="181" t="e">
        <f>NA()</f>
        <v>#N/A</v>
      </c>
      <c r="I67" s="181">
        <f>IF(ISNUMBER('将来負担比率（分子）の構造'!K$53), IF('将来負担比率（分子）の構造'!K$53 &lt; 0, 0, '将来負担比率（分子）の構造'!K$53), NA())</f>
        <v>1025</v>
      </c>
      <c r="J67" s="181" t="e">
        <f>NA()</f>
        <v>#N/A</v>
      </c>
      <c r="K67" s="181" t="e">
        <f>NA()</f>
        <v>#N/A</v>
      </c>
      <c r="L67" s="181">
        <f>IF(ISNUMBER('将来負担比率（分子）の構造'!L$53), IF('将来負担比率（分子）の構造'!L$53 &lt; 0, 0, '将来負担比率（分子）の構造'!L$53), NA())</f>
        <v>857</v>
      </c>
      <c r="M67" s="181" t="e">
        <f>NA()</f>
        <v>#N/A</v>
      </c>
      <c r="N67" s="181" t="e">
        <f>NA()</f>
        <v>#N/A</v>
      </c>
      <c r="O67" s="181">
        <f>IF(ISNUMBER('将来負担比率（分子）の構造'!M$53), IF('将来負担比率（分子）の構造'!M$53 &lt; 0, 0, '将来負担比率（分子）の構造'!M$53), NA())</f>
        <v>420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2235</v>
      </c>
      <c r="C72" s="185">
        <f>基金残高に係る経年分析!G55</f>
        <v>2155</v>
      </c>
      <c r="D72" s="185">
        <f>基金残高に係る経年分析!H55</f>
        <v>2073</v>
      </c>
    </row>
    <row r="73" spans="1:16" x14ac:dyDescent="0.15">
      <c r="A73" s="184" t="s">
        <v>78</v>
      </c>
      <c r="B73" s="185">
        <f>基金残高に係る経年分析!F56</f>
        <v>315</v>
      </c>
      <c r="C73" s="185">
        <f>基金残高に係る経年分析!G56</f>
        <v>361</v>
      </c>
      <c r="D73" s="185">
        <f>基金残高に係る経年分析!H56</f>
        <v>355</v>
      </c>
    </row>
    <row r="74" spans="1:16" x14ac:dyDescent="0.15">
      <c r="A74" s="184" t="s">
        <v>79</v>
      </c>
      <c r="B74" s="185">
        <f>基金残高に係る経年分析!F57</f>
        <v>713</v>
      </c>
      <c r="C74" s="185">
        <f>基金残高に係る経年分析!G57</f>
        <v>679</v>
      </c>
      <c r="D74" s="185">
        <f>基金残高に係る経年分析!H57</f>
        <v>774</v>
      </c>
    </row>
  </sheetData>
  <sheetProtection algorithmName="SHA-512" hashValue="LK0EyESBYG0p1YYrvPuq9vICOV+oc7FxH+kLBaAeMUD+qDJ9kRjPY0ulZtHayFAigttrdpqs/fpxo43K5PVBLw==" saltValue="viaVx/esx3DQVKkxG+W3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3013040</v>
      </c>
      <c r="S5" s="696"/>
      <c r="T5" s="696"/>
      <c r="U5" s="696"/>
      <c r="V5" s="696"/>
      <c r="W5" s="696"/>
      <c r="X5" s="696"/>
      <c r="Y5" s="739"/>
      <c r="Z5" s="757">
        <v>31.4</v>
      </c>
      <c r="AA5" s="757"/>
      <c r="AB5" s="757"/>
      <c r="AC5" s="757"/>
      <c r="AD5" s="758">
        <v>3013040</v>
      </c>
      <c r="AE5" s="758"/>
      <c r="AF5" s="758"/>
      <c r="AG5" s="758"/>
      <c r="AH5" s="758"/>
      <c r="AI5" s="758"/>
      <c r="AJ5" s="758"/>
      <c r="AK5" s="758"/>
      <c r="AL5" s="740">
        <v>62.3</v>
      </c>
      <c r="AM5" s="711"/>
      <c r="AN5" s="711"/>
      <c r="AO5" s="741"/>
      <c r="AP5" s="706" t="s">
        <v>227</v>
      </c>
      <c r="AQ5" s="707"/>
      <c r="AR5" s="707"/>
      <c r="AS5" s="707"/>
      <c r="AT5" s="707"/>
      <c r="AU5" s="707"/>
      <c r="AV5" s="707"/>
      <c r="AW5" s="707"/>
      <c r="AX5" s="707"/>
      <c r="AY5" s="707"/>
      <c r="AZ5" s="707"/>
      <c r="BA5" s="707"/>
      <c r="BB5" s="707"/>
      <c r="BC5" s="707"/>
      <c r="BD5" s="707"/>
      <c r="BE5" s="707"/>
      <c r="BF5" s="708"/>
      <c r="BG5" s="640">
        <v>2994752</v>
      </c>
      <c r="BH5" s="641"/>
      <c r="BI5" s="641"/>
      <c r="BJ5" s="641"/>
      <c r="BK5" s="641"/>
      <c r="BL5" s="641"/>
      <c r="BM5" s="641"/>
      <c r="BN5" s="642"/>
      <c r="BO5" s="677">
        <v>99.4</v>
      </c>
      <c r="BP5" s="677"/>
      <c r="BQ5" s="677"/>
      <c r="BR5" s="677"/>
      <c r="BS5" s="678">
        <v>180804</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149582</v>
      </c>
      <c r="S6" s="641"/>
      <c r="T6" s="641"/>
      <c r="U6" s="641"/>
      <c r="V6" s="641"/>
      <c r="W6" s="641"/>
      <c r="X6" s="641"/>
      <c r="Y6" s="642"/>
      <c r="Z6" s="677">
        <v>1.6</v>
      </c>
      <c r="AA6" s="677"/>
      <c r="AB6" s="677"/>
      <c r="AC6" s="677"/>
      <c r="AD6" s="678">
        <v>149582</v>
      </c>
      <c r="AE6" s="678"/>
      <c r="AF6" s="678"/>
      <c r="AG6" s="678"/>
      <c r="AH6" s="678"/>
      <c r="AI6" s="678"/>
      <c r="AJ6" s="678"/>
      <c r="AK6" s="678"/>
      <c r="AL6" s="643">
        <v>3.1</v>
      </c>
      <c r="AM6" s="644"/>
      <c r="AN6" s="644"/>
      <c r="AO6" s="679"/>
      <c r="AP6" s="637" t="s">
        <v>232</v>
      </c>
      <c r="AQ6" s="638"/>
      <c r="AR6" s="638"/>
      <c r="AS6" s="638"/>
      <c r="AT6" s="638"/>
      <c r="AU6" s="638"/>
      <c r="AV6" s="638"/>
      <c r="AW6" s="638"/>
      <c r="AX6" s="638"/>
      <c r="AY6" s="638"/>
      <c r="AZ6" s="638"/>
      <c r="BA6" s="638"/>
      <c r="BB6" s="638"/>
      <c r="BC6" s="638"/>
      <c r="BD6" s="638"/>
      <c r="BE6" s="638"/>
      <c r="BF6" s="639"/>
      <c r="BG6" s="640">
        <v>2994752</v>
      </c>
      <c r="BH6" s="641"/>
      <c r="BI6" s="641"/>
      <c r="BJ6" s="641"/>
      <c r="BK6" s="641"/>
      <c r="BL6" s="641"/>
      <c r="BM6" s="641"/>
      <c r="BN6" s="642"/>
      <c r="BO6" s="677">
        <v>99.4</v>
      </c>
      <c r="BP6" s="677"/>
      <c r="BQ6" s="677"/>
      <c r="BR6" s="677"/>
      <c r="BS6" s="678">
        <v>180804</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96338</v>
      </c>
      <c r="CS6" s="641"/>
      <c r="CT6" s="641"/>
      <c r="CU6" s="641"/>
      <c r="CV6" s="641"/>
      <c r="CW6" s="641"/>
      <c r="CX6" s="641"/>
      <c r="CY6" s="642"/>
      <c r="CZ6" s="740">
        <v>1</v>
      </c>
      <c r="DA6" s="711"/>
      <c r="DB6" s="711"/>
      <c r="DC6" s="743"/>
      <c r="DD6" s="646" t="s">
        <v>234</v>
      </c>
      <c r="DE6" s="641"/>
      <c r="DF6" s="641"/>
      <c r="DG6" s="641"/>
      <c r="DH6" s="641"/>
      <c r="DI6" s="641"/>
      <c r="DJ6" s="641"/>
      <c r="DK6" s="641"/>
      <c r="DL6" s="641"/>
      <c r="DM6" s="641"/>
      <c r="DN6" s="641"/>
      <c r="DO6" s="641"/>
      <c r="DP6" s="642"/>
      <c r="DQ6" s="646">
        <v>96335</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988</v>
      </c>
      <c r="S7" s="641"/>
      <c r="T7" s="641"/>
      <c r="U7" s="641"/>
      <c r="V7" s="641"/>
      <c r="W7" s="641"/>
      <c r="X7" s="641"/>
      <c r="Y7" s="642"/>
      <c r="Z7" s="677">
        <v>0</v>
      </c>
      <c r="AA7" s="677"/>
      <c r="AB7" s="677"/>
      <c r="AC7" s="677"/>
      <c r="AD7" s="678">
        <v>988</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1089625</v>
      </c>
      <c r="BH7" s="641"/>
      <c r="BI7" s="641"/>
      <c r="BJ7" s="641"/>
      <c r="BK7" s="641"/>
      <c r="BL7" s="641"/>
      <c r="BM7" s="641"/>
      <c r="BN7" s="642"/>
      <c r="BO7" s="677">
        <v>36.200000000000003</v>
      </c>
      <c r="BP7" s="677"/>
      <c r="BQ7" s="677"/>
      <c r="BR7" s="677"/>
      <c r="BS7" s="678">
        <v>65293</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1619478</v>
      </c>
      <c r="CS7" s="641"/>
      <c r="CT7" s="641"/>
      <c r="CU7" s="641"/>
      <c r="CV7" s="641"/>
      <c r="CW7" s="641"/>
      <c r="CX7" s="641"/>
      <c r="CY7" s="642"/>
      <c r="CZ7" s="677">
        <v>17.5</v>
      </c>
      <c r="DA7" s="677"/>
      <c r="DB7" s="677"/>
      <c r="DC7" s="677"/>
      <c r="DD7" s="646">
        <v>42598</v>
      </c>
      <c r="DE7" s="641"/>
      <c r="DF7" s="641"/>
      <c r="DG7" s="641"/>
      <c r="DH7" s="641"/>
      <c r="DI7" s="641"/>
      <c r="DJ7" s="641"/>
      <c r="DK7" s="641"/>
      <c r="DL7" s="641"/>
      <c r="DM7" s="641"/>
      <c r="DN7" s="641"/>
      <c r="DO7" s="641"/>
      <c r="DP7" s="642"/>
      <c r="DQ7" s="646">
        <v>1469032</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3310</v>
      </c>
      <c r="S8" s="641"/>
      <c r="T8" s="641"/>
      <c r="U8" s="641"/>
      <c r="V8" s="641"/>
      <c r="W8" s="641"/>
      <c r="X8" s="641"/>
      <c r="Y8" s="642"/>
      <c r="Z8" s="677">
        <v>0</v>
      </c>
      <c r="AA8" s="677"/>
      <c r="AB8" s="677"/>
      <c r="AC8" s="677"/>
      <c r="AD8" s="678">
        <v>3310</v>
      </c>
      <c r="AE8" s="678"/>
      <c r="AF8" s="678"/>
      <c r="AG8" s="678"/>
      <c r="AH8" s="678"/>
      <c r="AI8" s="678"/>
      <c r="AJ8" s="678"/>
      <c r="AK8" s="678"/>
      <c r="AL8" s="643">
        <v>0.1</v>
      </c>
      <c r="AM8" s="644"/>
      <c r="AN8" s="644"/>
      <c r="AO8" s="679"/>
      <c r="AP8" s="637" t="s">
        <v>239</v>
      </c>
      <c r="AQ8" s="638"/>
      <c r="AR8" s="638"/>
      <c r="AS8" s="638"/>
      <c r="AT8" s="638"/>
      <c r="AU8" s="638"/>
      <c r="AV8" s="638"/>
      <c r="AW8" s="638"/>
      <c r="AX8" s="638"/>
      <c r="AY8" s="638"/>
      <c r="AZ8" s="638"/>
      <c r="BA8" s="638"/>
      <c r="BB8" s="638"/>
      <c r="BC8" s="638"/>
      <c r="BD8" s="638"/>
      <c r="BE8" s="638"/>
      <c r="BF8" s="639"/>
      <c r="BG8" s="640">
        <v>24194</v>
      </c>
      <c r="BH8" s="641"/>
      <c r="BI8" s="641"/>
      <c r="BJ8" s="641"/>
      <c r="BK8" s="641"/>
      <c r="BL8" s="641"/>
      <c r="BM8" s="641"/>
      <c r="BN8" s="642"/>
      <c r="BO8" s="677">
        <v>0.8</v>
      </c>
      <c r="BP8" s="677"/>
      <c r="BQ8" s="677"/>
      <c r="BR8" s="677"/>
      <c r="BS8" s="646" t="s">
        <v>128</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2310686</v>
      </c>
      <c r="CS8" s="641"/>
      <c r="CT8" s="641"/>
      <c r="CU8" s="641"/>
      <c r="CV8" s="641"/>
      <c r="CW8" s="641"/>
      <c r="CX8" s="641"/>
      <c r="CY8" s="642"/>
      <c r="CZ8" s="677">
        <v>25</v>
      </c>
      <c r="DA8" s="677"/>
      <c r="DB8" s="677"/>
      <c r="DC8" s="677"/>
      <c r="DD8" s="646">
        <v>33780</v>
      </c>
      <c r="DE8" s="641"/>
      <c r="DF8" s="641"/>
      <c r="DG8" s="641"/>
      <c r="DH8" s="641"/>
      <c r="DI8" s="641"/>
      <c r="DJ8" s="641"/>
      <c r="DK8" s="641"/>
      <c r="DL8" s="641"/>
      <c r="DM8" s="641"/>
      <c r="DN8" s="641"/>
      <c r="DO8" s="641"/>
      <c r="DP8" s="642"/>
      <c r="DQ8" s="646">
        <v>1137515</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1452</v>
      </c>
      <c r="S9" s="641"/>
      <c r="T9" s="641"/>
      <c r="U9" s="641"/>
      <c r="V9" s="641"/>
      <c r="W9" s="641"/>
      <c r="X9" s="641"/>
      <c r="Y9" s="642"/>
      <c r="Z9" s="677">
        <v>0</v>
      </c>
      <c r="AA9" s="677"/>
      <c r="AB9" s="677"/>
      <c r="AC9" s="677"/>
      <c r="AD9" s="678">
        <v>1452</v>
      </c>
      <c r="AE9" s="678"/>
      <c r="AF9" s="678"/>
      <c r="AG9" s="678"/>
      <c r="AH9" s="678"/>
      <c r="AI9" s="678"/>
      <c r="AJ9" s="678"/>
      <c r="AK9" s="678"/>
      <c r="AL9" s="643">
        <v>0</v>
      </c>
      <c r="AM9" s="644"/>
      <c r="AN9" s="644"/>
      <c r="AO9" s="679"/>
      <c r="AP9" s="637" t="s">
        <v>242</v>
      </c>
      <c r="AQ9" s="638"/>
      <c r="AR9" s="638"/>
      <c r="AS9" s="638"/>
      <c r="AT9" s="638"/>
      <c r="AU9" s="638"/>
      <c r="AV9" s="638"/>
      <c r="AW9" s="638"/>
      <c r="AX9" s="638"/>
      <c r="AY9" s="638"/>
      <c r="AZ9" s="638"/>
      <c r="BA9" s="638"/>
      <c r="BB9" s="638"/>
      <c r="BC9" s="638"/>
      <c r="BD9" s="638"/>
      <c r="BE9" s="638"/>
      <c r="BF9" s="639"/>
      <c r="BG9" s="640">
        <v>610830</v>
      </c>
      <c r="BH9" s="641"/>
      <c r="BI9" s="641"/>
      <c r="BJ9" s="641"/>
      <c r="BK9" s="641"/>
      <c r="BL9" s="641"/>
      <c r="BM9" s="641"/>
      <c r="BN9" s="642"/>
      <c r="BO9" s="677">
        <v>20.3</v>
      </c>
      <c r="BP9" s="677"/>
      <c r="BQ9" s="677"/>
      <c r="BR9" s="677"/>
      <c r="BS9" s="646" t="s">
        <v>234</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857998</v>
      </c>
      <c r="CS9" s="641"/>
      <c r="CT9" s="641"/>
      <c r="CU9" s="641"/>
      <c r="CV9" s="641"/>
      <c r="CW9" s="641"/>
      <c r="CX9" s="641"/>
      <c r="CY9" s="642"/>
      <c r="CZ9" s="677">
        <v>9.3000000000000007</v>
      </c>
      <c r="DA9" s="677"/>
      <c r="DB9" s="677"/>
      <c r="DC9" s="677"/>
      <c r="DD9" s="646">
        <v>699</v>
      </c>
      <c r="DE9" s="641"/>
      <c r="DF9" s="641"/>
      <c r="DG9" s="641"/>
      <c r="DH9" s="641"/>
      <c r="DI9" s="641"/>
      <c r="DJ9" s="641"/>
      <c r="DK9" s="641"/>
      <c r="DL9" s="641"/>
      <c r="DM9" s="641"/>
      <c r="DN9" s="641"/>
      <c r="DO9" s="641"/>
      <c r="DP9" s="642"/>
      <c r="DQ9" s="646">
        <v>842287</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128</v>
      </c>
      <c r="AA10" s="677"/>
      <c r="AB10" s="677"/>
      <c r="AC10" s="677"/>
      <c r="AD10" s="678" t="s">
        <v>234</v>
      </c>
      <c r="AE10" s="678"/>
      <c r="AF10" s="678"/>
      <c r="AG10" s="678"/>
      <c r="AH10" s="678"/>
      <c r="AI10" s="678"/>
      <c r="AJ10" s="678"/>
      <c r="AK10" s="678"/>
      <c r="AL10" s="643" t="s">
        <v>234</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62832</v>
      </c>
      <c r="BH10" s="641"/>
      <c r="BI10" s="641"/>
      <c r="BJ10" s="641"/>
      <c r="BK10" s="641"/>
      <c r="BL10" s="641"/>
      <c r="BM10" s="641"/>
      <c r="BN10" s="642"/>
      <c r="BO10" s="677">
        <v>2.1</v>
      </c>
      <c r="BP10" s="677"/>
      <c r="BQ10" s="677"/>
      <c r="BR10" s="677"/>
      <c r="BS10" s="646" t="s">
        <v>128</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1138</v>
      </c>
      <c r="CS10" s="641"/>
      <c r="CT10" s="641"/>
      <c r="CU10" s="641"/>
      <c r="CV10" s="641"/>
      <c r="CW10" s="641"/>
      <c r="CX10" s="641"/>
      <c r="CY10" s="642"/>
      <c r="CZ10" s="677">
        <v>0</v>
      </c>
      <c r="DA10" s="677"/>
      <c r="DB10" s="677"/>
      <c r="DC10" s="677"/>
      <c r="DD10" s="646" t="s">
        <v>128</v>
      </c>
      <c r="DE10" s="641"/>
      <c r="DF10" s="641"/>
      <c r="DG10" s="641"/>
      <c r="DH10" s="641"/>
      <c r="DI10" s="641"/>
      <c r="DJ10" s="641"/>
      <c r="DK10" s="641"/>
      <c r="DL10" s="641"/>
      <c r="DM10" s="641"/>
      <c r="DN10" s="641"/>
      <c r="DO10" s="641"/>
      <c r="DP10" s="642"/>
      <c r="DQ10" s="646">
        <v>1138</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308205</v>
      </c>
      <c r="S11" s="641"/>
      <c r="T11" s="641"/>
      <c r="U11" s="641"/>
      <c r="V11" s="641"/>
      <c r="W11" s="641"/>
      <c r="X11" s="641"/>
      <c r="Y11" s="642"/>
      <c r="Z11" s="643">
        <v>3.2</v>
      </c>
      <c r="AA11" s="644"/>
      <c r="AB11" s="644"/>
      <c r="AC11" s="645"/>
      <c r="AD11" s="646">
        <v>308205</v>
      </c>
      <c r="AE11" s="641"/>
      <c r="AF11" s="641"/>
      <c r="AG11" s="641"/>
      <c r="AH11" s="641"/>
      <c r="AI11" s="641"/>
      <c r="AJ11" s="641"/>
      <c r="AK11" s="642"/>
      <c r="AL11" s="643">
        <v>6.4</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391769</v>
      </c>
      <c r="BH11" s="641"/>
      <c r="BI11" s="641"/>
      <c r="BJ11" s="641"/>
      <c r="BK11" s="641"/>
      <c r="BL11" s="641"/>
      <c r="BM11" s="641"/>
      <c r="BN11" s="642"/>
      <c r="BO11" s="677">
        <v>13</v>
      </c>
      <c r="BP11" s="677"/>
      <c r="BQ11" s="677"/>
      <c r="BR11" s="677"/>
      <c r="BS11" s="646">
        <v>65293</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624244</v>
      </c>
      <c r="CS11" s="641"/>
      <c r="CT11" s="641"/>
      <c r="CU11" s="641"/>
      <c r="CV11" s="641"/>
      <c r="CW11" s="641"/>
      <c r="CX11" s="641"/>
      <c r="CY11" s="642"/>
      <c r="CZ11" s="677">
        <v>6.8</v>
      </c>
      <c r="DA11" s="677"/>
      <c r="DB11" s="677"/>
      <c r="DC11" s="677"/>
      <c r="DD11" s="646">
        <v>120480</v>
      </c>
      <c r="DE11" s="641"/>
      <c r="DF11" s="641"/>
      <c r="DG11" s="641"/>
      <c r="DH11" s="641"/>
      <c r="DI11" s="641"/>
      <c r="DJ11" s="641"/>
      <c r="DK11" s="641"/>
      <c r="DL11" s="641"/>
      <c r="DM11" s="641"/>
      <c r="DN11" s="641"/>
      <c r="DO11" s="641"/>
      <c r="DP11" s="642"/>
      <c r="DQ11" s="646">
        <v>213021</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v>11248</v>
      </c>
      <c r="S12" s="641"/>
      <c r="T12" s="641"/>
      <c r="U12" s="641"/>
      <c r="V12" s="641"/>
      <c r="W12" s="641"/>
      <c r="X12" s="641"/>
      <c r="Y12" s="642"/>
      <c r="Z12" s="677">
        <v>0.1</v>
      </c>
      <c r="AA12" s="677"/>
      <c r="AB12" s="677"/>
      <c r="AC12" s="677"/>
      <c r="AD12" s="678">
        <v>11248</v>
      </c>
      <c r="AE12" s="678"/>
      <c r="AF12" s="678"/>
      <c r="AG12" s="678"/>
      <c r="AH12" s="678"/>
      <c r="AI12" s="678"/>
      <c r="AJ12" s="678"/>
      <c r="AK12" s="678"/>
      <c r="AL12" s="643">
        <v>0.2</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1741371</v>
      </c>
      <c r="BH12" s="641"/>
      <c r="BI12" s="641"/>
      <c r="BJ12" s="641"/>
      <c r="BK12" s="641"/>
      <c r="BL12" s="641"/>
      <c r="BM12" s="641"/>
      <c r="BN12" s="642"/>
      <c r="BO12" s="677">
        <v>57.8</v>
      </c>
      <c r="BP12" s="677"/>
      <c r="BQ12" s="677"/>
      <c r="BR12" s="677"/>
      <c r="BS12" s="646">
        <v>115511</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64969</v>
      </c>
      <c r="CS12" s="641"/>
      <c r="CT12" s="641"/>
      <c r="CU12" s="641"/>
      <c r="CV12" s="641"/>
      <c r="CW12" s="641"/>
      <c r="CX12" s="641"/>
      <c r="CY12" s="642"/>
      <c r="CZ12" s="677">
        <v>0.7</v>
      </c>
      <c r="DA12" s="677"/>
      <c r="DB12" s="677"/>
      <c r="DC12" s="677"/>
      <c r="DD12" s="646">
        <v>3911</v>
      </c>
      <c r="DE12" s="641"/>
      <c r="DF12" s="641"/>
      <c r="DG12" s="641"/>
      <c r="DH12" s="641"/>
      <c r="DI12" s="641"/>
      <c r="DJ12" s="641"/>
      <c r="DK12" s="641"/>
      <c r="DL12" s="641"/>
      <c r="DM12" s="641"/>
      <c r="DN12" s="641"/>
      <c r="DO12" s="641"/>
      <c r="DP12" s="642"/>
      <c r="DQ12" s="646">
        <v>57618</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234</v>
      </c>
      <c r="AA13" s="677"/>
      <c r="AB13" s="677"/>
      <c r="AC13" s="677"/>
      <c r="AD13" s="678" t="s">
        <v>128</v>
      </c>
      <c r="AE13" s="678"/>
      <c r="AF13" s="678"/>
      <c r="AG13" s="678"/>
      <c r="AH13" s="678"/>
      <c r="AI13" s="678"/>
      <c r="AJ13" s="678"/>
      <c r="AK13" s="678"/>
      <c r="AL13" s="643" t="s">
        <v>128</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1736391</v>
      </c>
      <c r="BH13" s="641"/>
      <c r="BI13" s="641"/>
      <c r="BJ13" s="641"/>
      <c r="BK13" s="641"/>
      <c r="BL13" s="641"/>
      <c r="BM13" s="641"/>
      <c r="BN13" s="642"/>
      <c r="BO13" s="677">
        <v>57.6</v>
      </c>
      <c r="BP13" s="677"/>
      <c r="BQ13" s="677"/>
      <c r="BR13" s="677"/>
      <c r="BS13" s="646">
        <v>115511</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983724</v>
      </c>
      <c r="CS13" s="641"/>
      <c r="CT13" s="641"/>
      <c r="CU13" s="641"/>
      <c r="CV13" s="641"/>
      <c r="CW13" s="641"/>
      <c r="CX13" s="641"/>
      <c r="CY13" s="642"/>
      <c r="CZ13" s="677">
        <v>10.6</v>
      </c>
      <c r="DA13" s="677"/>
      <c r="DB13" s="677"/>
      <c r="DC13" s="677"/>
      <c r="DD13" s="646">
        <v>249672</v>
      </c>
      <c r="DE13" s="641"/>
      <c r="DF13" s="641"/>
      <c r="DG13" s="641"/>
      <c r="DH13" s="641"/>
      <c r="DI13" s="641"/>
      <c r="DJ13" s="641"/>
      <c r="DK13" s="641"/>
      <c r="DL13" s="641"/>
      <c r="DM13" s="641"/>
      <c r="DN13" s="641"/>
      <c r="DO13" s="641"/>
      <c r="DP13" s="642"/>
      <c r="DQ13" s="646">
        <v>783936</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13461</v>
      </c>
      <c r="S14" s="641"/>
      <c r="T14" s="641"/>
      <c r="U14" s="641"/>
      <c r="V14" s="641"/>
      <c r="W14" s="641"/>
      <c r="X14" s="641"/>
      <c r="Y14" s="642"/>
      <c r="Z14" s="677">
        <v>0.1</v>
      </c>
      <c r="AA14" s="677"/>
      <c r="AB14" s="677"/>
      <c r="AC14" s="677"/>
      <c r="AD14" s="678">
        <v>13461</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56219</v>
      </c>
      <c r="BH14" s="641"/>
      <c r="BI14" s="641"/>
      <c r="BJ14" s="641"/>
      <c r="BK14" s="641"/>
      <c r="BL14" s="641"/>
      <c r="BM14" s="641"/>
      <c r="BN14" s="642"/>
      <c r="BO14" s="677">
        <v>1.9</v>
      </c>
      <c r="BP14" s="677"/>
      <c r="BQ14" s="677"/>
      <c r="BR14" s="677"/>
      <c r="BS14" s="646" t="s">
        <v>128</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386553</v>
      </c>
      <c r="CS14" s="641"/>
      <c r="CT14" s="641"/>
      <c r="CU14" s="641"/>
      <c r="CV14" s="641"/>
      <c r="CW14" s="641"/>
      <c r="CX14" s="641"/>
      <c r="CY14" s="642"/>
      <c r="CZ14" s="677">
        <v>4.2</v>
      </c>
      <c r="DA14" s="677"/>
      <c r="DB14" s="677"/>
      <c r="DC14" s="677"/>
      <c r="DD14" s="646">
        <v>77173</v>
      </c>
      <c r="DE14" s="641"/>
      <c r="DF14" s="641"/>
      <c r="DG14" s="641"/>
      <c r="DH14" s="641"/>
      <c r="DI14" s="641"/>
      <c r="DJ14" s="641"/>
      <c r="DK14" s="641"/>
      <c r="DL14" s="641"/>
      <c r="DM14" s="641"/>
      <c r="DN14" s="641"/>
      <c r="DO14" s="641"/>
      <c r="DP14" s="642"/>
      <c r="DQ14" s="646">
        <v>311807</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234</v>
      </c>
      <c r="S15" s="641"/>
      <c r="T15" s="641"/>
      <c r="U15" s="641"/>
      <c r="V15" s="641"/>
      <c r="W15" s="641"/>
      <c r="X15" s="641"/>
      <c r="Y15" s="642"/>
      <c r="Z15" s="677" t="s">
        <v>128</v>
      </c>
      <c r="AA15" s="677"/>
      <c r="AB15" s="677"/>
      <c r="AC15" s="677"/>
      <c r="AD15" s="678" t="s">
        <v>234</v>
      </c>
      <c r="AE15" s="678"/>
      <c r="AF15" s="678"/>
      <c r="AG15" s="678"/>
      <c r="AH15" s="678"/>
      <c r="AI15" s="678"/>
      <c r="AJ15" s="678"/>
      <c r="AK15" s="678"/>
      <c r="AL15" s="643" t="s">
        <v>128</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107537</v>
      </c>
      <c r="BH15" s="641"/>
      <c r="BI15" s="641"/>
      <c r="BJ15" s="641"/>
      <c r="BK15" s="641"/>
      <c r="BL15" s="641"/>
      <c r="BM15" s="641"/>
      <c r="BN15" s="642"/>
      <c r="BO15" s="677">
        <v>3.6</v>
      </c>
      <c r="BP15" s="677"/>
      <c r="BQ15" s="677"/>
      <c r="BR15" s="677"/>
      <c r="BS15" s="646" t="s">
        <v>234</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1370537</v>
      </c>
      <c r="CS15" s="641"/>
      <c r="CT15" s="641"/>
      <c r="CU15" s="641"/>
      <c r="CV15" s="641"/>
      <c r="CW15" s="641"/>
      <c r="CX15" s="641"/>
      <c r="CY15" s="642"/>
      <c r="CZ15" s="677">
        <v>14.8</v>
      </c>
      <c r="DA15" s="677"/>
      <c r="DB15" s="677"/>
      <c r="DC15" s="677"/>
      <c r="DD15" s="646">
        <v>474392</v>
      </c>
      <c r="DE15" s="641"/>
      <c r="DF15" s="641"/>
      <c r="DG15" s="641"/>
      <c r="DH15" s="641"/>
      <c r="DI15" s="641"/>
      <c r="DJ15" s="641"/>
      <c r="DK15" s="641"/>
      <c r="DL15" s="641"/>
      <c r="DM15" s="641"/>
      <c r="DN15" s="641"/>
      <c r="DO15" s="641"/>
      <c r="DP15" s="642"/>
      <c r="DQ15" s="646">
        <v>834942</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3310</v>
      </c>
      <c r="S16" s="641"/>
      <c r="T16" s="641"/>
      <c r="U16" s="641"/>
      <c r="V16" s="641"/>
      <c r="W16" s="641"/>
      <c r="X16" s="641"/>
      <c r="Y16" s="642"/>
      <c r="Z16" s="677">
        <v>0</v>
      </c>
      <c r="AA16" s="677"/>
      <c r="AB16" s="677"/>
      <c r="AC16" s="677"/>
      <c r="AD16" s="678">
        <v>3310</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128</v>
      </c>
      <c r="BP16" s="677"/>
      <c r="BQ16" s="677"/>
      <c r="BR16" s="677"/>
      <c r="BS16" s="646" t="s">
        <v>234</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8880</v>
      </c>
      <c r="CS16" s="641"/>
      <c r="CT16" s="641"/>
      <c r="CU16" s="641"/>
      <c r="CV16" s="641"/>
      <c r="CW16" s="641"/>
      <c r="CX16" s="641"/>
      <c r="CY16" s="642"/>
      <c r="CZ16" s="677">
        <v>0.1</v>
      </c>
      <c r="DA16" s="677"/>
      <c r="DB16" s="677"/>
      <c r="DC16" s="677"/>
      <c r="DD16" s="646" t="s">
        <v>128</v>
      </c>
      <c r="DE16" s="641"/>
      <c r="DF16" s="641"/>
      <c r="DG16" s="641"/>
      <c r="DH16" s="641"/>
      <c r="DI16" s="641"/>
      <c r="DJ16" s="641"/>
      <c r="DK16" s="641"/>
      <c r="DL16" s="641"/>
      <c r="DM16" s="641"/>
      <c r="DN16" s="641"/>
      <c r="DO16" s="641"/>
      <c r="DP16" s="642"/>
      <c r="DQ16" s="646">
        <v>6480</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32480</v>
      </c>
      <c r="S17" s="641"/>
      <c r="T17" s="641"/>
      <c r="U17" s="641"/>
      <c r="V17" s="641"/>
      <c r="W17" s="641"/>
      <c r="X17" s="641"/>
      <c r="Y17" s="642"/>
      <c r="Z17" s="677">
        <v>0.3</v>
      </c>
      <c r="AA17" s="677"/>
      <c r="AB17" s="677"/>
      <c r="AC17" s="677"/>
      <c r="AD17" s="678">
        <v>32480</v>
      </c>
      <c r="AE17" s="678"/>
      <c r="AF17" s="678"/>
      <c r="AG17" s="678"/>
      <c r="AH17" s="678"/>
      <c r="AI17" s="678"/>
      <c r="AJ17" s="678"/>
      <c r="AK17" s="678"/>
      <c r="AL17" s="643">
        <v>0.7</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234</v>
      </c>
      <c r="BH17" s="641"/>
      <c r="BI17" s="641"/>
      <c r="BJ17" s="641"/>
      <c r="BK17" s="641"/>
      <c r="BL17" s="641"/>
      <c r="BM17" s="641"/>
      <c r="BN17" s="642"/>
      <c r="BO17" s="677" t="s">
        <v>234</v>
      </c>
      <c r="BP17" s="677"/>
      <c r="BQ17" s="677"/>
      <c r="BR17" s="677"/>
      <c r="BS17" s="646" t="s">
        <v>128</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918612</v>
      </c>
      <c r="CS17" s="641"/>
      <c r="CT17" s="641"/>
      <c r="CU17" s="641"/>
      <c r="CV17" s="641"/>
      <c r="CW17" s="641"/>
      <c r="CX17" s="641"/>
      <c r="CY17" s="642"/>
      <c r="CZ17" s="677">
        <v>9.9</v>
      </c>
      <c r="DA17" s="677"/>
      <c r="DB17" s="677"/>
      <c r="DC17" s="677"/>
      <c r="DD17" s="646" t="s">
        <v>128</v>
      </c>
      <c r="DE17" s="641"/>
      <c r="DF17" s="641"/>
      <c r="DG17" s="641"/>
      <c r="DH17" s="641"/>
      <c r="DI17" s="641"/>
      <c r="DJ17" s="641"/>
      <c r="DK17" s="641"/>
      <c r="DL17" s="641"/>
      <c r="DM17" s="641"/>
      <c r="DN17" s="641"/>
      <c r="DO17" s="641"/>
      <c r="DP17" s="642"/>
      <c r="DQ17" s="646">
        <v>918612</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8747</v>
      </c>
      <c r="S18" s="641"/>
      <c r="T18" s="641"/>
      <c r="U18" s="641"/>
      <c r="V18" s="641"/>
      <c r="W18" s="641"/>
      <c r="X18" s="641"/>
      <c r="Y18" s="642"/>
      <c r="Z18" s="677">
        <v>0.1</v>
      </c>
      <c r="AA18" s="677"/>
      <c r="AB18" s="677"/>
      <c r="AC18" s="677"/>
      <c r="AD18" s="678">
        <v>8747</v>
      </c>
      <c r="AE18" s="678"/>
      <c r="AF18" s="678"/>
      <c r="AG18" s="678"/>
      <c r="AH18" s="678"/>
      <c r="AI18" s="678"/>
      <c r="AJ18" s="678"/>
      <c r="AK18" s="678"/>
      <c r="AL18" s="643">
        <v>0.2</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234</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234</v>
      </c>
      <c r="CS18" s="641"/>
      <c r="CT18" s="641"/>
      <c r="CU18" s="641"/>
      <c r="CV18" s="641"/>
      <c r="CW18" s="641"/>
      <c r="CX18" s="641"/>
      <c r="CY18" s="642"/>
      <c r="CZ18" s="677" t="s">
        <v>128</v>
      </c>
      <c r="DA18" s="677"/>
      <c r="DB18" s="677"/>
      <c r="DC18" s="677"/>
      <c r="DD18" s="646" t="s">
        <v>234</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1725</v>
      </c>
      <c r="S19" s="641"/>
      <c r="T19" s="641"/>
      <c r="U19" s="641"/>
      <c r="V19" s="641"/>
      <c r="W19" s="641"/>
      <c r="X19" s="641"/>
      <c r="Y19" s="642"/>
      <c r="Z19" s="677">
        <v>0</v>
      </c>
      <c r="AA19" s="677"/>
      <c r="AB19" s="677"/>
      <c r="AC19" s="677"/>
      <c r="AD19" s="678">
        <v>1725</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18288</v>
      </c>
      <c r="BH19" s="641"/>
      <c r="BI19" s="641"/>
      <c r="BJ19" s="641"/>
      <c r="BK19" s="641"/>
      <c r="BL19" s="641"/>
      <c r="BM19" s="641"/>
      <c r="BN19" s="642"/>
      <c r="BO19" s="677">
        <v>0.6</v>
      </c>
      <c r="BP19" s="677"/>
      <c r="BQ19" s="677"/>
      <c r="BR19" s="677"/>
      <c r="BS19" s="646" t="s">
        <v>128</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234</v>
      </c>
      <c r="DA19" s="677"/>
      <c r="DB19" s="677"/>
      <c r="DC19" s="677"/>
      <c r="DD19" s="646" t="s">
        <v>128</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474</v>
      </c>
      <c r="S20" s="641"/>
      <c r="T20" s="641"/>
      <c r="U20" s="641"/>
      <c r="V20" s="641"/>
      <c r="W20" s="641"/>
      <c r="X20" s="641"/>
      <c r="Y20" s="642"/>
      <c r="Z20" s="677">
        <v>0</v>
      </c>
      <c r="AA20" s="677"/>
      <c r="AB20" s="677"/>
      <c r="AC20" s="677"/>
      <c r="AD20" s="678">
        <v>474</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18288</v>
      </c>
      <c r="BH20" s="641"/>
      <c r="BI20" s="641"/>
      <c r="BJ20" s="641"/>
      <c r="BK20" s="641"/>
      <c r="BL20" s="641"/>
      <c r="BM20" s="641"/>
      <c r="BN20" s="642"/>
      <c r="BO20" s="677">
        <v>0.6</v>
      </c>
      <c r="BP20" s="677"/>
      <c r="BQ20" s="677"/>
      <c r="BR20" s="677"/>
      <c r="BS20" s="646" t="s">
        <v>128</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9243157</v>
      </c>
      <c r="CS20" s="641"/>
      <c r="CT20" s="641"/>
      <c r="CU20" s="641"/>
      <c r="CV20" s="641"/>
      <c r="CW20" s="641"/>
      <c r="CX20" s="641"/>
      <c r="CY20" s="642"/>
      <c r="CZ20" s="677">
        <v>100</v>
      </c>
      <c r="DA20" s="677"/>
      <c r="DB20" s="677"/>
      <c r="DC20" s="677"/>
      <c r="DD20" s="646">
        <v>1002705</v>
      </c>
      <c r="DE20" s="641"/>
      <c r="DF20" s="641"/>
      <c r="DG20" s="641"/>
      <c r="DH20" s="641"/>
      <c r="DI20" s="641"/>
      <c r="DJ20" s="641"/>
      <c r="DK20" s="641"/>
      <c r="DL20" s="641"/>
      <c r="DM20" s="641"/>
      <c r="DN20" s="641"/>
      <c r="DO20" s="641"/>
      <c r="DP20" s="642"/>
      <c r="DQ20" s="646">
        <v>6672723</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21534</v>
      </c>
      <c r="S21" s="641"/>
      <c r="T21" s="641"/>
      <c r="U21" s="641"/>
      <c r="V21" s="641"/>
      <c r="W21" s="641"/>
      <c r="X21" s="641"/>
      <c r="Y21" s="642"/>
      <c r="Z21" s="677">
        <v>0.2</v>
      </c>
      <c r="AA21" s="677"/>
      <c r="AB21" s="677"/>
      <c r="AC21" s="677"/>
      <c r="AD21" s="678">
        <v>21534</v>
      </c>
      <c r="AE21" s="678"/>
      <c r="AF21" s="678"/>
      <c r="AG21" s="678"/>
      <c r="AH21" s="678"/>
      <c r="AI21" s="678"/>
      <c r="AJ21" s="678"/>
      <c r="AK21" s="678"/>
      <c r="AL21" s="643">
        <v>0.4</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v>18288</v>
      </c>
      <c r="BH21" s="641"/>
      <c r="BI21" s="641"/>
      <c r="BJ21" s="641"/>
      <c r="BK21" s="641"/>
      <c r="BL21" s="641"/>
      <c r="BM21" s="641"/>
      <c r="BN21" s="642"/>
      <c r="BO21" s="677">
        <v>0.6</v>
      </c>
      <c r="BP21" s="677"/>
      <c r="BQ21" s="677"/>
      <c r="BR21" s="677"/>
      <c r="BS21" s="646" t="s">
        <v>234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2227544</v>
      </c>
      <c r="S22" s="641"/>
      <c r="T22" s="641"/>
      <c r="U22" s="641"/>
      <c r="V22" s="641"/>
      <c r="W22" s="641"/>
      <c r="X22" s="641"/>
      <c r="Y22" s="642"/>
      <c r="Z22" s="677">
        <v>23.2</v>
      </c>
      <c r="AA22" s="677"/>
      <c r="AB22" s="677"/>
      <c r="AC22" s="677"/>
      <c r="AD22" s="678">
        <v>1295666</v>
      </c>
      <c r="AE22" s="678"/>
      <c r="AF22" s="678"/>
      <c r="AG22" s="678"/>
      <c r="AH22" s="678"/>
      <c r="AI22" s="678"/>
      <c r="AJ22" s="678"/>
      <c r="AK22" s="678"/>
      <c r="AL22" s="643">
        <v>26.8</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234</v>
      </c>
      <c r="BH22" s="641"/>
      <c r="BI22" s="641"/>
      <c r="BJ22" s="641"/>
      <c r="BK22" s="641"/>
      <c r="BL22" s="641"/>
      <c r="BM22" s="641"/>
      <c r="BN22" s="642"/>
      <c r="BO22" s="677" t="s">
        <v>128</v>
      </c>
      <c r="BP22" s="677"/>
      <c r="BQ22" s="677"/>
      <c r="BR22" s="677"/>
      <c r="BS22" s="646" t="s">
        <v>128</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1295666</v>
      </c>
      <c r="S23" s="641"/>
      <c r="T23" s="641"/>
      <c r="U23" s="641"/>
      <c r="V23" s="641"/>
      <c r="W23" s="641"/>
      <c r="X23" s="641"/>
      <c r="Y23" s="642"/>
      <c r="Z23" s="677">
        <v>13.5</v>
      </c>
      <c r="AA23" s="677"/>
      <c r="AB23" s="677"/>
      <c r="AC23" s="677"/>
      <c r="AD23" s="678">
        <v>1295666</v>
      </c>
      <c r="AE23" s="678"/>
      <c r="AF23" s="678"/>
      <c r="AG23" s="678"/>
      <c r="AH23" s="678"/>
      <c r="AI23" s="678"/>
      <c r="AJ23" s="678"/>
      <c r="AK23" s="678"/>
      <c r="AL23" s="643">
        <v>26.8</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t="s">
        <v>234</v>
      </c>
      <c r="BH23" s="641"/>
      <c r="BI23" s="641"/>
      <c r="BJ23" s="641"/>
      <c r="BK23" s="641"/>
      <c r="BL23" s="641"/>
      <c r="BM23" s="641"/>
      <c r="BN23" s="642"/>
      <c r="BO23" s="677" t="s">
        <v>128</v>
      </c>
      <c r="BP23" s="677"/>
      <c r="BQ23" s="677"/>
      <c r="BR23" s="677"/>
      <c r="BS23" s="646" t="s">
        <v>234</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263120</v>
      </c>
      <c r="S24" s="641"/>
      <c r="T24" s="641"/>
      <c r="U24" s="641"/>
      <c r="V24" s="641"/>
      <c r="W24" s="641"/>
      <c r="X24" s="641"/>
      <c r="Y24" s="642"/>
      <c r="Z24" s="677">
        <v>2.7</v>
      </c>
      <c r="AA24" s="677"/>
      <c r="AB24" s="677"/>
      <c r="AC24" s="677"/>
      <c r="AD24" s="678" t="s">
        <v>128</v>
      </c>
      <c r="AE24" s="678"/>
      <c r="AF24" s="678"/>
      <c r="AG24" s="678"/>
      <c r="AH24" s="678"/>
      <c r="AI24" s="678"/>
      <c r="AJ24" s="678"/>
      <c r="AK24" s="678"/>
      <c r="AL24" s="643" t="s">
        <v>234</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128</v>
      </c>
      <c r="BH24" s="641"/>
      <c r="BI24" s="641"/>
      <c r="BJ24" s="641"/>
      <c r="BK24" s="641"/>
      <c r="BL24" s="641"/>
      <c r="BM24" s="641"/>
      <c r="BN24" s="642"/>
      <c r="BO24" s="677" t="s">
        <v>128</v>
      </c>
      <c r="BP24" s="677"/>
      <c r="BQ24" s="677"/>
      <c r="BR24" s="677"/>
      <c r="BS24" s="646" t="s">
        <v>128</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3542866</v>
      </c>
      <c r="CS24" s="696"/>
      <c r="CT24" s="696"/>
      <c r="CU24" s="696"/>
      <c r="CV24" s="696"/>
      <c r="CW24" s="696"/>
      <c r="CX24" s="696"/>
      <c r="CY24" s="739"/>
      <c r="CZ24" s="740">
        <v>38.299999999999997</v>
      </c>
      <c r="DA24" s="711"/>
      <c r="DB24" s="711"/>
      <c r="DC24" s="743"/>
      <c r="DD24" s="738">
        <v>2530538</v>
      </c>
      <c r="DE24" s="696"/>
      <c r="DF24" s="696"/>
      <c r="DG24" s="696"/>
      <c r="DH24" s="696"/>
      <c r="DI24" s="696"/>
      <c r="DJ24" s="696"/>
      <c r="DK24" s="739"/>
      <c r="DL24" s="738">
        <v>2487306</v>
      </c>
      <c r="DM24" s="696"/>
      <c r="DN24" s="696"/>
      <c r="DO24" s="696"/>
      <c r="DP24" s="696"/>
      <c r="DQ24" s="696"/>
      <c r="DR24" s="696"/>
      <c r="DS24" s="696"/>
      <c r="DT24" s="696"/>
      <c r="DU24" s="696"/>
      <c r="DV24" s="739"/>
      <c r="DW24" s="740">
        <v>49.3</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v>668758</v>
      </c>
      <c r="S25" s="641"/>
      <c r="T25" s="641"/>
      <c r="U25" s="641"/>
      <c r="V25" s="641"/>
      <c r="W25" s="641"/>
      <c r="X25" s="641"/>
      <c r="Y25" s="642"/>
      <c r="Z25" s="677">
        <v>7</v>
      </c>
      <c r="AA25" s="677"/>
      <c r="AB25" s="677"/>
      <c r="AC25" s="677"/>
      <c r="AD25" s="678" t="s">
        <v>128</v>
      </c>
      <c r="AE25" s="678"/>
      <c r="AF25" s="678"/>
      <c r="AG25" s="678"/>
      <c r="AH25" s="678"/>
      <c r="AI25" s="678"/>
      <c r="AJ25" s="678"/>
      <c r="AK25" s="678"/>
      <c r="AL25" s="643" t="s">
        <v>128</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234</v>
      </c>
      <c r="BH25" s="641"/>
      <c r="BI25" s="641"/>
      <c r="BJ25" s="641"/>
      <c r="BK25" s="641"/>
      <c r="BL25" s="641"/>
      <c r="BM25" s="641"/>
      <c r="BN25" s="642"/>
      <c r="BO25" s="677" t="s">
        <v>128</v>
      </c>
      <c r="BP25" s="677"/>
      <c r="BQ25" s="677"/>
      <c r="BR25" s="677"/>
      <c r="BS25" s="646" t="s">
        <v>234</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1358321</v>
      </c>
      <c r="CS25" s="659"/>
      <c r="CT25" s="659"/>
      <c r="CU25" s="659"/>
      <c r="CV25" s="659"/>
      <c r="CW25" s="659"/>
      <c r="CX25" s="659"/>
      <c r="CY25" s="660"/>
      <c r="CZ25" s="643">
        <v>14.7</v>
      </c>
      <c r="DA25" s="661"/>
      <c r="DB25" s="661"/>
      <c r="DC25" s="662"/>
      <c r="DD25" s="646">
        <v>1287313</v>
      </c>
      <c r="DE25" s="659"/>
      <c r="DF25" s="659"/>
      <c r="DG25" s="659"/>
      <c r="DH25" s="659"/>
      <c r="DI25" s="659"/>
      <c r="DJ25" s="659"/>
      <c r="DK25" s="660"/>
      <c r="DL25" s="646">
        <v>1244103</v>
      </c>
      <c r="DM25" s="659"/>
      <c r="DN25" s="659"/>
      <c r="DO25" s="659"/>
      <c r="DP25" s="659"/>
      <c r="DQ25" s="659"/>
      <c r="DR25" s="659"/>
      <c r="DS25" s="659"/>
      <c r="DT25" s="659"/>
      <c r="DU25" s="659"/>
      <c r="DV25" s="660"/>
      <c r="DW25" s="643">
        <v>24.6</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5764620</v>
      </c>
      <c r="S26" s="641"/>
      <c r="T26" s="641"/>
      <c r="U26" s="641"/>
      <c r="V26" s="641"/>
      <c r="W26" s="641"/>
      <c r="X26" s="641"/>
      <c r="Y26" s="642"/>
      <c r="Z26" s="677">
        <v>60</v>
      </c>
      <c r="AA26" s="677"/>
      <c r="AB26" s="677"/>
      <c r="AC26" s="677"/>
      <c r="AD26" s="678">
        <v>4832742</v>
      </c>
      <c r="AE26" s="678"/>
      <c r="AF26" s="678"/>
      <c r="AG26" s="678"/>
      <c r="AH26" s="678"/>
      <c r="AI26" s="678"/>
      <c r="AJ26" s="678"/>
      <c r="AK26" s="678"/>
      <c r="AL26" s="643">
        <v>100</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128</v>
      </c>
      <c r="BH26" s="641"/>
      <c r="BI26" s="641"/>
      <c r="BJ26" s="641"/>
      <c r="BK26" s="641"/>
      <c r="BL26" s="641"/>
      <c r="BM26" s="641"/>
      <c r="BN26" s="642"/>
      <c r="BO26" s="677" t="s">
        <v>128</v>
      </c>
      <c r="BP26" s="677"/>
      <c r="BQ26" s="677"/>
      <c r="BR26" s="677"/>
      <c r="BS26" s="646" t="s">
        <v>234</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827285</v>
      </c>
      <c r="CS26" s="641"/>
      <c r="CT26" s="641"/>
      <c r="CU26" s="641"/>
      <c r="CV26" s="641"/>
      <c r="CW26" s="641"/>
      <c r="CX26" s="641"/>
      <c r="CY26" s="642"/>
      <c r="CZ26" s="643">
        <v>9</v>
      </c>
      <c r="DA26" s="661"/>
      <c r="DB26" s="661"/>
      <c r="DC26" s="662"/>
      <c r="DD26" s="646">
        <v>768597</v>
      </c>
      <c r="DE26" s="641"/>
      <c r="DF26" s="641"/>
      <c r="DG26" s="641"/>
      <c r="DH26" s="641"/>
      <c r="DI26" s="641"/>
      <c r="DJ26" s="641"/>
      <c r="DK26" s="642"/>
      <c r="DL26" s="646" t="s">
        <v>234</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2306</v>
      </c>
      <c r="S27" s="641"/>
      <c r="T27" s="641"/>
      <c r="U27" s="641"/>
      <c r="V27" s="641"/>
      <c r="W27" s="641"/>
      <c r="X27" s="641"/>
      <c r="Y27" s="642"/>
      <c r="Z27" s="677">
        <v>0</v>
      </c>
      <c r="AA27" s="677"/>
      <c r="AB27" s="677"/>
      <c r="AC27" s="677"/>
      <c r="AD27" s="678">
        <v>2306</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3013040</v>
      </c>
      <c r="BH27" s="641"/>
      <c r="BI27" s="641"/>
      <c r="BJ27" s="641"/>
      <c r="BK27" s="641"/>
      <c r="BL27" s="641"/>
      <c r="BM27" s="641"/>
      <c r="BN27" s="642"/>
      <c r="BO27" s="677">
        <v>100</v>
      </c>
      <c r="BP27" s="677"/>
      <c r="BQ27" s="677"/>
      <c r="BR27" s="677"/>
      <c r="BS27" s="646">
        <v>180804</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1265933</v>
      </c>
      <c r="CS27" s="659"/>
      <c r="CT27" s="659"/>
      <c r="CU27" s="659"/>
      <c r="CV27" s="659"/>
      <c r="CW27" s="659"/>
      <c r="CX27" s="659"/>
      <c r="CY27" s="660"/>
      <c r="CZ27" s="643">
        <v>13.7</v>
      </c>
      <c r="DA27" s="661"/>
      <c r="DB27" s="661"/>
      <c r="DC27" s="662"/>
      <c r="DD27" s="646">
        <v>324613</v>
      </c>
      <c r="DE27" s="659"/>
      <c r="DF27" s="659"/>
      <c r="DG27" s="659"/>
      <c r="DH27" s="659"/>
      <c r="DI27" s="659"/>
      <c r="DJ27" s="659"/>
      <c r="DK27" s="660"/>
      <c r="DL27" s="646">
        <v>324591</v>
      </c>
      <c r="DM27" s="659"/>
      <c r="DN27" s="659"/>
      <c r="DO27" s="659"/>
      <c r="DP27" s="659"/>
      <c r="DQ27" s="659"/>
      <c r="DR27" s="659"/>
      <c r="DS27" s="659"/>
      <c r="DT27" s="659"/>
      <c r="DU27" s="659"/>
      <c r="DV27" s="660"/>
      <c r="DW27" s="643">
        <v>6.4</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63407</v>
      </c>
      <c r="S28" s="641"/>
      <c r="T28" s="641"/>
      <c r="U28" s="641"/>
      <c r="V28" s="641"/>
      <c r="W28" s="641"/>
      <c r="X28" s="641"/>
      <c r="Y28" s="642"/>
      <c r="Z28" s="677">
        <v>0.7</v>
      </c>
      <c r="AA28" s="677"/>
      <c r="AB28" s="677"/>
      <c r="AC28" s="677"/>
      <c r="AD28" s="678" t="s">
        <v>128</v>
      </c>
      <c r="AE28" s="678"/>
      <c r="AF28" s="678"/>
      <c r="AG28" s="678"/>
      <c r="AH28" s="678"/>
      <c r="AI28" s="678"/>
      <c r="AJ28" s="678"/>
      <c r="AK28" s="678"/>
      <c r="AL28" s="643" t="s">
        <v>128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918612</v>
      </c>
      <c r="CS28" s="641"/>
      <c r="CT28" s="641"/>
      <c r="CU28" s="641"/>
      <c r="CV28" s="641"/>
      <c r="CW28" s="641"/>
      <c r="CX28" s="641"/>
      <c r="CY28" s="642"/>
      <c r="CZ28" s="643">
        <v>9.9</v>
      </c>
      <c r="DA28" s="661"/>
      <c r="DB28" s="661"/>
      <c r="DC28" s="662"/>
      <c r="DD28" s="646">
        <v>918612</v>
      </c>
      <c r="DE28" s="641"/>
      <c r="DF28" s="641"/>
      <c r="DG28" s="641"/>
      <c r="DH28" s="641"/>
      <c r="DI28" s="641"/>
      <c r="DJ28" s="641"/>
      <c r="DK28" s="642"/>
      <c r="DL28" s="646">
        <v>918612</v>
      </c>
      <c r="DM28" s="641"/>
      <c r="DN28" s="641"/>
      <c r="DO28" s="641"/>
      <c r="DP28" s="641"/>
      <c r="DQ28" s="641"/>
      <c r="DR28" s="641"/>
      <c r="DS28" s="641"/>
      <c r="DT28" s="641"/>
      <c r="DU28" s="641"/>
      <c r="DV28" s="642"/>
      <c r="DW28" s="643">
        <v>18.2</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29457</v>
      </c>
      <c r="S29" s="641"/>
      <c r="T29" s="641"/>
      <c r="U29" s="641"/>
      <c r="V29" s="641"/>
      <c r="W29" s="641"/>
      <c r="X29" s="641"/>
      <c r="Y29" s="642"/>
      <c r="Z29" s="677">
        <v>0.3</v>
      </c>
      <c r="AA29" s="677"/>
      <c r="AB29" s="677"/>
      <c r="AC29" s="677"/>
      <c r="AD29" s="678" t="s">
        <v>128</v>
      </c>
      <c r="AE29" s="678"/>
      <c r="AF29" s="678"/>
      <c r="AG29" s="678"/>
      <c r="AH29" s="678"/>
      <c r="AI29" s="678"/>
      <c r="AJ29" s="678"/>
      <c r="AK29" s="678"/>
      <c r="AL29" s="643" t="s">
        <v>128</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70</v>
      </c>
      <c r="CG29" s="674"/>
      <c r="CH29" s="674"/>
      <c r="CI29" s="674"/>
      <c r="CJ29" s="674"/>
      <c r="CK29" s="674"/>
      <c r="CL29" s="674"/>
      <c r="CM29" s="674"/>
      <c r="CN29" s="674"/>
      <c r="CO29" s="674"/>
      <c r="CP29" s="674"/>
      <c r="CQ29" s="675"/>
      <c r="CR29" s="640">
        <v>918612</v>
      </c>
      <c r="CS29" s="659"/>
      <c r="CT29" s="659"/>
      <c r="CU29" s="659"/>
      <c r="CV29" s="659"/>
      <c r="CW29" s="659"/>
      <c r="CX29" s="659"/>
      <c r="CY29" s="660"/>
      <c r="CZ29" s="643">
        <v>9.9</v>
      </c>
      <c r="DA29" s="661"/>
      <c r="DB29" s="661"/>
      <c r="DC29" s="662"/>
      <c r="DD29" s="646">
        <v>918612</v>
      </c>
      <c r="DE29" s="659"/>
      <c r="DF29" s="659"/>
      <c r="DG29" s="659"/>
      <c r="DH29" s="659"/>
      <c r="DI29" s="659"/>
      <c r="DJ29" s="659"/>
      <c r="DK29" s="660"/>
      <c r="DL29" s="646">
        <v>918612</v>
      </c>
      <c r="DM29" s="659"/>
      <c r="DN29" s="659"/>
      <c r="DO29" s="659"/>
      <c r="DP29" s="659"/>
      <c r="DQ29" s="659"/>
      <c r="DR29" s="659"/>
      <c r="DS29" s="659"/>
      <c r="DT29" s="659"/>
      <c r="DU29" s="659"/>
      <c r="DV29" s="660"/>
      <c r="DW29" s="643">
        <v>18.2</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8677</v>
      </c>
      <c r="S30" s="641"/>
      <c r="T30" s="641"/>
      <c r="U30" s="641"/>
      <c r="V30" s="641"/>
      <c r="W30" s="641"/>
      <c r="X30" s="641"/>
      <c r="Y30" s="642"/>
      <c r="Z30" s="677">
        <v>0.1</v>
      </c>
      <c r="AA30" s="677"/>
      <c r="AB30" s="677"/>
      <c r="AC30" s="677"/>
      <c r="AD30" s="678" t="s">
        <v>128</v>
      </c>
      <c r="AE30" s="678"/>
      <c r="AF30" s="678"/>
      <c r="AG30" s="678"/>
      <c r="AH30" s="678"/>
      <c r="AI30" s="678"/>
      <c r="AJ30" s="678"/>
      <c r="AK30" s="678"/>
      <c r="AL30" s="643" t="s">
        <v>128</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867709</v>
      </c>
      <c r="CS30" s="641"/>
      <c r="CT30" s="641"/>
      <c r="CU30" s="641"/>
      <c r="CV30" s="641"/>
      <c r="CW30" s="641"/>
      <c r="CX30" s="641"/>
      <c r="CY30" s="642"/>
      <c r="CZ30" s="643">
        <v>9.4</v>
      </c>
      <c r="DA30" s="661"/>
      <c r="DB30" s="661"/>
      <c r="DC30" s="662"/>
      <c r="DD30" s="646">
        <v>867709</v>
      </c>
      <c r="DE30" s="641"/>
      <c r="DF30" s="641"/>
      <c r="DG30" s="641"/>
      <c r="DH30" s="641"/>
      <c r="DI30" s="641"/>
      <c r="DJ30" s="641"/>
      <c r="DK30" s="642"/>
      <c r="DL30" s="646">
        <v>867709</v>
      </c>
      <c r="DM30" s="641"/>
      <c r="DN30" s="641"/>
      <c r="DO30" s="641"/>
      <c r="DP30" s="641"/>
      <c r="DQ30" s="641"/>
      <c r="DR30" s="641"/>
      <c r="DS30" s="641"/>
      <c r="DT30" s="641"/>
      <c r="DU30" s="641"/>
      <c r="DV30" s="642"/>
      <c r="DW30" s="643">
        <v>17.2</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830522</v>
      </c>
      <c r="S31" s="641"/>
      <c r="T31" s="641"/>
      <c r="U31" s="641"/>
      <c r="V31" s="641"/>
      <c r="W31" s="641"/>
      <c r="X31" s="641"/>
      <c r="Y31" s="642"/>
      <c r="Z31" s="677">
        <v>8.6</v>
      </c>
      <c r="AA31" s="677"/>
      <c r="AB31" s="677"/>
      <c r="AC31" s="677"/>
      <c r="AD31" s="678" t="s">
        <v>234</v>
      </c>
      <c r="AE31" s="678"/>
      <c r="AF31" s="678"/>
      <c r="AG31" s="678"/>
      <c r="AH31" s="678"/>
      <c r="AI31" s="678"/>
      <c r="AJ31" s="678"/>
      <c r="AK31" s="678"/>
      <c r="AL31" s="643" t="s">
        <v>128</v>
      </c>
      <c r="AM31" s="644"/>
      <c r="AN31" s="644"/>
      <c r="AO31" s="679"/>
      <c r="AP31" s="714" t="s">
        <v>310</v>
      </c>
      <c r="AQ31" s="715"/>
      <c r="AR31" s="715"/>
      <c r="AS31" s="715"/>
      <c r="AT31" s="720" t="s">
        <v>311</v>
      </c>
      <c r="AU31" s="231"/>
      <c r="AV31" s="231"/>
      <c r="AW31" s="231"/>
      <c r="AX31" s="706" t="s">
        <v>187</v>
      </c>
      <c r="AY31" s="707"/>
      <c r="AZ31" s="707"/>
      <c r="BA31" s="707"/>
      <c r="BB31" s="707"/>
      <c r="BC31" s="707"/>
      <c r="BD31" s="707"/>
      <c r="BE31" s="707"/>
      <c r="BF31" s="708"/>
      <c r="BG31" s="709">
        <v>99.6</v>
      </c>
      <c r="BH31" s="710"/>
      <c r="BI31" s="710"/>
      <c r="BJ31" s="710"/>
      <c r="BK31" s="710"/>
      <c r="BL31" s="710"/>
      <c r="BM31" s="711">
        <v>98.6</v>
      </c>
      <c r="BN31" s="710"/>
      <c r="BO31" s="710"/>
      <c r="BP31" s="710"/>
      <c r="BQ31" s="712"/>
      <c r="BR31" s="709">
        <v>99.7</v>
      </c>
      <c r="BS31" s="710"/>
      <c r="BT31" s="710"/>
      <c r="BU31" s="710"/>
      <c r="BV31" s="710"/>
      <c r="BW31" s="710"/>
      <c r="BX31" s="711">
        <v>98.6</v>
      </c>
      <c r="BY31" s="710"/>
      <c r="BZ31" s="710"/>
      <c r="CA31" s="710"/>
      <c r="CB31" s="712"/>
      <c r="CD31" s="731"/>
      <c r="CE31" s="732"/>
      <c r="CF31" s="673" t="s">
        <v>312</v>
      </c>
      <c r="CG31" s="674"/>
      <c r="CH31" s="674"/>
      <c r="CI31" s="674"/>
      <c r="CJ31" s="674"/>
      <c r="CK31" s="674"/>
      <c r="CL31" s="674"/>
      <c r="CM31" s="674"/>
      <c r="CN31" s="674"/>
      <c r="CO31" s="674"/>
      <c r="CP31" s="674"/>
      <c r="CQ31" s="675"/>
      <c r="CR31" s="640">
        <v>50903</v>
      </c>
      <c r="CS31" s="659"/>
      <c r="CT31" s="659"/>
      <c r="CU31" s="659"/>
      <c r="CV31" s="659"/>
      <c r="CW31" s="659"/>
      <c r="CX31" s="659"/>
      <c r="CY31" s="660"/>
      <c r="CZ31" s="643">
        <v>0.6</v>
      </c>
      <c r="DA31" s="661"/>
      <c r="DB31" s="661"/>
      <c r="DC31" s="662"/>
      <c r="DD31" s="646">
        <v>50903</v>
      </c>
      <c r="DE31" s="659"/>
      <c r="DF31" s="659"/>
      <c r="DG31" s="659"/>
      <c r="DH31" s="659"/>
      <c r="DI31" s="659"/>
      <c r="DJ31" s="659"/>
      <c r="DK31" s="660"/>
      <c r="DL31" s="646">
        <v>50903</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15">
      <c r="B32" s="723" t="s">
        <v>313</v>
      </c>
      <c r="C32" s="724"/>
      <c r="D32" s="724"/>
      <c r="E32" s="724"/>
      <c r="F32" s="724"/>
      <c r="G32" s="724"/>
      <c r="H32" s="724"/>
      <c r="I32" s="724"/>
      <c r="J32" s="724"/>
      <c r="K32" s="724"/>
      <c r="L32" s="724"/>
      <c r="M32" s="724"/>
      <c r="N32" s="724"/>
      <c r="O32" s="724"/>
      <c r="P32" s="724"/>
      <c r="Q32" s="725"/>
      <c r="R32" s="640" t="s">
        <v>128</v>
      </c>
      <c r="S32" s="641"/>
      <c r="T32" s="641"/>
      <c r="U32" s="641"/>
      <c r="V32" s="641"/>
      <c r="W32" s="641"/>
      <c r="X32" s="641"/>
      <c r="Y32" s="642"/>
      <c r="Z32" s="677" t="s">
        <v>234</v>
      </c>
      <c r="AA32" s="677"/>
      <c r="AB32" s="677"/>
      <c r="AC32" s="677"/>
      <c r="AD32" s="678" t="s">
        <v>128</v>
      </c>
      <c r="AE32" s="678"/>
      <c r="AF32" s="678"/>
      <c r="AG32" s="678"/>
      <c r="AH32" s="678"/>
      <c r="AI32" s="678"/>
      <c r="AJ32" s="678"/>
      <c r="AK32" s="678"/>
      <c r="AL32" s="643" t="s">
        <v>234</v>
      </c>
      <c r="AM32" s="644"/>
      <c r="AN32" s="644"/>
      <c r="AO32" s="679"/>
      <c r="AP32" s="716"/>
      <c r="AQ32" s="717"/>
      <c r="AR32" s="717"/>
      <c r="AS32" s="717"/>
      <c r="AT32" s="721"/>
      <c r="AU32" s="230" t="s">
        <v>314</v>
      </c>
      <c r="AV32" s="230"/>
      <c r="AW32" s="230"/>
      <c r="AX32" s="637" t="s">
        <v>315</v>
      </c>
      <c r="AY32" s="638"/>
      <c r="AZ32" s="638"/>
      <c r="BA32" s="638"/>
      <c r="BB32" s="638"/>
      <c r="BC32" s="638"/>
      <c r="BD32" s="638"/>
      <c r="BE32" s="638"/>
      <c r="BF32" s="639"/>
      <c r="BG32" s="713">
        <v>99.7</v>
      </c>
      <c r="BH32" s="659"/>
      <c r="BI32" s="659"/>
      <c r="BJ32" s="659"/>
      <c r="BK32" s="659"/>
      <c r="BL32" s="659"/>
      <c r="BM32" s="644">
        <v>98.4</v>
      </c>
      <c r="BN32" s="705"/>
      <c r="BO32" s="705"/>
      <c r="BP32" s="705"/>
      <c r="BQ32" s="683"/>
      <c r="BR32" s="713">
        <v>99.6</v>
      </c>
      <c r="BS32" s="659"/>
      <c r="BT32" s="659"/>
      <c r="BU32" s="659"/>
      <c r="BV32" s="659"/>
      <c r="BW32" s="659"/>
      <c r="BX32" s="644">
        <v>98.4</v>
      </c>
      <c r="BY32" s="705"/>
      <c r="BZ32" s="705"/>
      <c r="CA32" s="705"/>
      <c r="CB32" s="683"/>
      <c r="CD32" s="733"/>
      <c r="CE32" s="734"/>
      <c r="CF32" s="673" t="s">
        <v>316</v>
      </c>
      <c r="CG32" s="674"/>
      <c r="CH32" s="674"/>
      <c r="CI32" s="674"/>
      <c r="CJ32" s="674"/>
      <c r="CK32" s="674"/>
      <c r="CL32" s="674"/>
      <c r="CM32" s="674"/>
      <c r="CN32" s="674"/>
      <c r="CO32" s="674"/>
      <c r="CP32" s="674"/>
      <c r="CQ32" s="675"/>
      <c r="CR32" s="640" t="s">
        <v>234</v>
      </c>
      <c r="CS32" s="641"/>
      <c r="CT32" s="641"/>
      <c r="CU32" s="641"/>
      <c r="CV32" s="641"/>
      <c r="CW32" s="641"/>
      <c r="CX32" s="641"/>
      <c r="CY32" s="642"/>
      <c r="CZ32" s="643" t="s">
        <v>128</v>
      </c>
      <c r="DA32" s="661"/>
      <c r="DB32" s="661"/>
      <c r="DC32" s="662"/>
      <c r="DD32" s="646" t="s">
        <v>234</v>
      </c>
      <c r="DE32" s="641"/>
      <c r="DF32" s="641"/>
      <c r="DG32" s="641"/>
      <c r="DH32" s="641"/>
      <c r="DI32" s="641"/>
      <c r="DJ32" s="641"/>
      <c r="DK32" s="642"/>
      <c r="DL32" s="646" t="s">
        <v>128</v>
      </c>
      <c r="DM32" s="641"/>
      <c r="DN32" s="641"/>
      <c r="DO32" s="641"/>
      <c r="DP32" s="641"/>
      <c r="DQ32" s="641"/>
      <c r="DR32" s="641"/>
      <c r="DS32" s="641"/>
      <c r="DT32" s="641"/>
      <c r="DU32" s="641"/>
      <c r="DV32" s="642"/>
      <c r="DW32" s="643" t="s">
        <v>128</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777051</v>
      </c>
      <c r="S33" s="641"/>
      <c r="T33" s="641"/>
      <c r="U33" s="641"/>
      <c r="V33" s="641"/>
      <c r="W33" s="641"/>
      <c r="X33" s="641"/>
      <c r="Y33" s="642"/>
      <c r="Z33" s="677">
        <v>8.1</v>
      </c>
      <c r="AA33" s="677"/>
      <c r="AB33" s="677"/>
      <c r="AC33" s="677"/>
      <c r="AD33" s="678" t="s">
        <v>128</v>
      </c>
      <c r="AE33" s="678"/>
      <c r="AF33" s="678"/>
      <c r="AG33" s="678"/>
      <c r="AH33" s="678"/>
      <c r="AI33" s="678"/>
      <c r="AJ33" s="678"/>
      <c r="AK33" s="678"/>
      <c r="AL33" s="643" t="s">
        <v>128</v>
      </c>
      <c r="AM33" s="644"/>
      <c r="AN33" s="644"/>
      <c r="AO33" s="679"/>
      <c r="AP33" s="718"/>
      <c r="AQ33" s="719"/>
      <c r="AR33" s="719"/>
      <c r="AS33" s="719"/>
      <c r="AT33" s="722"/>
      <c r="AU33" s="232"/>
      <c r="AV33" s="232"/>
      <c r="AW33" s="232"/>
      <c r="AX33" s="621" t="s">
        <v>318</v>
      </c>
      <c r="AY33" s="622"/>
      <c r="AZ33" s="622"/>
      <c r="BA33" s="622"/>
      <c r="BB33" s="622"/>
      <c r="BC33" s="622"/>
      <c r="BD33" s="622"/>
      <c r="BE33" s="622"/>
      <c r="BF33" s="623"/>
      <c r="BG33" s="704">
        <v>99.6</v>
      </c>
      <c r="BH33" s="625"/>
      <c r="BI33" s="625"/>
      <c r="BJ33" s="625"/>
      <c r="BK33" s="625"/>
      <c r="BL33" s="625"/>
      <c r="BM33" s="668">
        <v>98.7</v>
      </c>
      <c r="BN33" s="625"/>
      <c r="BO33" s="625"/>
      <c r="BP33" s="625"/>
      <c r="BQ33" s="689"/>
      <c r="BR33" s="704">
        <v>99.7</v>
      </c>
      <c r="BS33" s="625"/>
      <c r="BT33" s="625"/>
      <c r="BU33" s="625"/>
      <c r="BV33" s="625"/>
      <c r="BW33" s="625"/>
      <c r="BX33" s="668">
        <v>98.6</v>
      </c>
      <c r="BY33" s="625"/>
      <c r="BZ33" s="625"/>
      <c r="CA33" s="625"/>
      <c r="CB33" s="689"/>
      <c r="CD33" s="673" t="s">
        <v>319</v>
      </c>
      <c r="CE33" s="674"/>
      <c r="CF33" s="674"/>
      <c r="CG33" s="674"/>
      <c r="CH33" s="674"/>
      <c r="CI33" s="674"/>
      <c r="CJ33" s="674"/>
      <c r="CK33" s="674"/>
      <c r="CL33" s="674"/>
      <c r="CM33" s="674"/>
      <c r="CN33" s="674"/>
      <c r="CO33" s="674"/>
      <c r="CP33" s="674"/>
      <c r="CQ33" s="675"/>
      <c r="CR33" s="640">
        <v>4688706</v>
      </c>
      <c r="CS33" s="659"/>
      <c r="CT33" s="659"/>
      <c r="CU33" s="659"/>
      <c r="CV33" s="659"/>
      <c r="CW33" s="659"/>
      <c r="CX33" s="659"/>
      <c r="CY33" s="660"/>
      <c r="CZ33" s="643">
        <v>50.7</v>
      </c>
      <c r="DA33" s="661"/>
      <c r="DB33" s="661"/>
      <c r="DC33" s="662"/>
      <c r="DD33" s="646">
        <v>3987315</v>
      </c>
      <c r="DE33" s="659"/>
      <c r="DF33" s="659"/>
      <c r="DG33" s="659"/>
      <c r="DH33" s="659"/>
      <c r="DI33" s="659"/>
      <c r="DJ33" s="659"/>
      <c r="DK33" s="660"/>
      <c r="DL33" s="646">
        <v>1761083</v>
      </c>
      <c r="DM33" s="659"/>
      <c r="DN33" s="659"/>
      <c r="DO33" s="659"/>
      <c r="DP33" s="659"/>
      <c r="DQ33" s="659"/>
      <c r="DR33" s="659"/>
      <c r="DS33" s="659"/>
      <c r="DT33" s="659"/>
      <c r="DU33" s="659"/>
      <c r="DV33" s="660"/>
      <c r="DW33" s="643">
        <v>34.9</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32646</v>
      </c>
      <c r="S34" s="641"/>
      <c r="T34" s="641"/>
      <c r="U34" s="641"/>
      <c r="V34" s="641"/>
      <c r="W34" s="641"/>
      <c r="X34" s="641"/>
      <c r="Y34" s="642"/>
      <c r="Z34" s="677">
        <v>0.3</v>
      </c>
      <c r="AA34" s="677"/>
      <c r="AB34" s="677"/>
      <c r="AC34" s="677"/>
      <c r="AD34" s="678" t="s">
        <v>234</v>
      </c>
      <c r="AE34" s="678"/>
      <c r="AF34" s="678"/>
      <c r="AG34" s="678"/>
      <c r="AH34" s="678"/>
      <c r="AI34" s="678"/>
      <c r="AJ34" s="678"/>
      <c r="AK34" s="678"/>
      <c r="AL34" s="643" t="s">
        <v>128</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1382681</v>
      </c>
      <c r="CS34" s="641"/>
      <c r="CT34" s="641"/>
      <c r="CU34" s="641"/>
      <c r="CV34" s="641"/>
      <c r="CW34" s="641"/>
      <c r="CX34" s="641"/>
      <c r="CY34" s="642"/>
      <c r="CZ34" s="643">
        <v>15</v>
      </c>
      <c r="DA34" s="661"/>
      <c r="DB34" s="661"/>
      <c r="DC34" s="662"/>
      <c r="DD34" s="646">
        <v>1173554</v>
      </c>
      <c r="DE34" s="641"/>
      <c r="DF34" s="641"/>
      <c r="DG34" s="641"/>
      <c r="DH34" s="641"/>
      <c r="DI34" s="641"/>
      <c r="DJ34" s="641"/>
      <c r="DK34" s="642"/>
      <c r="DL34" s="646">
        <v>842151</v>
      </c>
      <c r="DM34" s="641"/>
      <c r="DN34" s="641"/>
      <c r="DO34" s="641"/>
      <c r="DP34" s="641"/>
      <c r="DQ34" s="641"/>
      <c r="DR34" s="641"/>
      <c r="DS34" s="641"/>
      <c r="DT34" s="641"/>
      <c r="DU34" s="641"/>
      <c r="DV34" s="642"/>
      <c r="DW34" s="643">
        <v>16.7</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20561</v>
      </c>
      <c r="S35" s="641"/>
      <c r="T35" s="641"/>
      <c r="U35" s="641"/>
      <c r="V35" s="641"/>
      <c r="W35" s="641"/>
      <c r="X35" s="641"/>
      <c r="Y35" s="642"/>
      <c r="Z35" s="677">
        <v>0.2</v>
      </c>
      <c r="AA35" s="677"/>
      <c r="AB35" s="677"/>
      <c r="AC35" s="677"/>
      <c r="AD35" s="678" t="s">
        <v>128</v>
      </c>
      <c r="AE35" s="678"/>
      <c r="AF35" s="678"/>
      <c r="AG35" s="678"/>
      <c r="AH35" s="678"/>
      <c r="AI35" s="678"/>
      <c r="AJ35" s="678"/>
      <c r="AK35" s="678"/>
      <c r="AL35" s="643" t="s">
        <v>234</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109309</v>
      </c>
      <c r="CS35" s="659"/>
      <c r="CT35" s="659"/>
      <c r="CU35" s="659"/>
      <c r="CV35" s="659"/>
      <c r="CW35" s="659"/>
      <c r="CX35" s="659"/>
      <c r="CY35" s="660"/>
      <c r="CZ35" s="643">
        <v>1.2</v>
      </c>
      <c r="DA35" s="661"/>
      <c r="DB35" s="661"/>
      <c r="DC35" s="662"/>
      <c r="DD35" s="646">
        <v>98038</v>
      </c>
      <c r="DE35" s="659"/>
      <c r="DF35" s="659"/>
      <c r="DG35" s="659"/>
      <c r="DH35" s="659"/>
      <c r="DI35" s="659"/>
      <c r="DJ35" s="659"/>
      <c r="DK35" s="660"/>
      <c r="DL35" s="646">
        <v>93876</v>
      </c>
      <c r="DM35" s="659"/>
      <c r="DN35" s="659"/>
      <c r="DO35" s="659"/>
      <c r="DP35" s="659"/>
      <c r="DQ35" s="659"/>
      <c r="DR35" s="659"/>
      <c r="DS35" s="659"/>
      <c r="DT35" s="659"/>
      <c r="DU35" s="659"/>
      <c r="DV35" s="660"/>
      <c r="DW35" s="643">
        <v>1.9</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987176</v>
      </c>
      <c r="S36" s="641"/>
      <c r="T36" s="641"/>
      <c r="U36" s="641"/>
      <c r="V36" s="641"/>
      <c r="W36" s="641"/>
      <c r="X36" s="641"/>
      <c r="Y36" s="642"/>
      <c r="Z36" s="677">
        <v>10.3</v>
      </c>
      <c r="AA36" s="677"/>
      <c r="AB36" s="677"/>
      <c r="AC36" s="677"/>
      <c r="AD36" s="678" t="s">
        <v>128</v>
      </c>
      <c r="AE36" s="678"/>
      <c r="AF36" s="678"/>
      <c r="AG36" s="678"/>
      <c r="AH36" s="678"/>
      <c r="AI36" s="678"/>
      <c r="AJ36" s="678"/>
      <c r="AK36" s="678"/>
      <c r="AL36" s="643" t="s">
        <v>234</v>
      </c>
      <c r="AM36" s="644"/>
      <c r="AN36" s="644"/>
      <c r="AO36" s="679"/>
      <c r="AP36" s="235"/>
      <c r="AQ36" s="692" t="s">
        <v>327</v>
      </c>
      <c r="AR36" s="693"/>
      <c r="AS36" s="693"/>
      <c r="AT36" s="693"/>
      <c r="AU36" s="693"/>
      <c r="AV36" s="693"/>
      <c r="AW36" s="693"/>
      <c r="AX36" s="693"/>
      <c r="AY36" s="694"/>
      <c r="AZ36" s="695">
        <v>1091204</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30020</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1735753</v>
      </c>
      <c r="CS36" s="641"/>
      <c r="CT36" s="641"/>
      <c r="CU36" s="641"/>
      <c r="CV36" s="641"/>
      <c r="CW36" s="641"/>
      <c r="CX36" s="641"/>
      <c r="CY36" s="642"/>
      <c r="CZ36" s="643">
        <v>18.8</v>
      </c>
      <c r="DA36" s="661"/>
      <c r="DB36" s="661"/>
      <c r="DC36" s="662"/>
      <c r="DD36" s="646">
        <v>1387900</v>
      </c>
      <c r="DE36" s="641"/>
      <c r="DF36" s="641"/>
      <c r="DG36" s="641"/>
      <c r="DH36" s="641"/>
      <c r="DI36" s="641"/>
      <c r="DJ36" s="641"/>
      <c r="DK36" s="642"/>
      <c r="DL36" s="646">
        <v>380502</v>
      </c>
      <c r="DM36" s="641"/>
      <c r="DN36" s="641"/>
      <c r="DO36" s="641"/>
      <c r="DP36" s="641"/>
      <c r="DQ36" s="641"/>
      <c r="DR36" s="641"/>
      <c r="DS36" s="641"/>
      <c r="DT36" s="641"/>
      <c r="DU36" s="641"/>
      <c r="DV36" s="642"/>
      <c r="DW36" s="643">
        <v>7.5</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183159</v>
      </c>
      <c r="S37" s="641"/>
      <c r="T37" s="641"/>
      <c r="U37" s="641"/>
      <c r="V37" s="641"/>
      <c r="W37" s="641"/>
      <c r="X37" s="641"/>
      <c r="Y37" s="642"/>
      <c r="Z37" s="677">
        <v>1.9</v>
      </c>
      <c r="AA37" s="677"/>
      <c r="AB37" s="677"/>
      <c r="AC37" s="677"/>
      <c r="AD37" s="678" t="s">
        <v>128</v>
      </c>
      <c r="AE37" s="678"/>
      <c r="AF37" s="678"/>
      <c r="AG37" s="678"/>
      <c r="AH37" s="678"/>
      <c r="AI37" s="678"/>
      <c r="AJ37" s="678"/>
      <c r="AK37" s="678"/>
      <c r="AL37" s="643" t="s">
        <v>234</v>
      </c>
      <c r="AM37" s="644"/>
      <c r="AN37" s="644"/>
      <c r="AO37" s="679"/>
      <c r="AQ37" s="680" t="s">
        <v>331</v>
      </c>
      <c r="AR37" s="681"/>
      <c r="AS37" s="681"/>
      <c r="AT37" s="681"/>
      <c r="AU37" s="681"/>
      <c r="AV37" s="681"/>
      <c r="AW37" s="681"/>
      <c r="AX37" s="681"/>
      <c r="AY37" s="682"/>
      <c r="AZ37" s="640">
        <v>413685</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9306</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697831</v>
      </c>
      <c r="CS37" s="659"/>
      <c r="CT37" s="659"/>
      <c r="CU37" s="659"/>
      <c r="CV37" s="659"/>
      <c r="CW37" s="659"/>
      <c r="CX37" s="659"/>
      <c r="CY37" s="660"/>
      <c r="CZ37" s="643">
        <v>7.5</v>
      </c>
      <c r="DA37" s="661"/>
      <c r="DB37" s="661"/>
      <c r="DC37" s="662"/>
      <c r="DD37" s="646">
        <v>697790</v>
      </c>
      <c r="DE37" s="659"/>
      <c r="DF37" s="659"/>
      <c r="DG37" s="659"/>
      <c r="DH37" s="659"/>
      <c r="DI37" s="659"/>
      <c r="DJ37" s="659"/>
      <c r="DK37" s="660"/>
      <c r="DL37" s="646">
        <v>306400</v>
      </c>
      <c r="DM37" s="659"/>
      <c r="DN37" s="659"/>
      <c r="DO37" s="659"/>
      <c r="DP37" s="659"/>
      <c r="DQ37" s="659"/>
      <c r="DR37" s="659"/>
      <c r="DS37" s="659"/>
      <c r="DT37" s="659"/>
      <c r="DU37" s="659"/>
      <c r="DV37" s="660"/>
      <c r="DW37" s="643">
        <v>6.1</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150622</v>
      </c>
      <c r="S38" s="641"/>
      <c r="T38" s="641"/>
      <c r="U38" s="641"/>
      <c r="V38" s="641"/>
      <c r="W38" s="641"/>
      <c r="X38" s="641"/>
      <c r="Y38" s="642"/>
      <c r="Z38" s="677">
        <v>1.6</v>
      </c>
      <c r="AA38" s="677"/>
      <c r="AB38" s="677"/>
      <c r="AC38" s="677"/>
      <c r="AD38" s="678">
        <v>16</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8012</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1861</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669507</v>
      </c>
      <c r="CS38" s="641"/>
      <c r="CT38" s="641"/>
      <c r="CU38" s="641"/>
      <c r="CV38" s="641"/>
      <c r="CW38" s="641"/>
      <c r="CX38" s="641"/>
      <c r="CY38" s="642"/>
      <c r="CZ38" s="643">
        <v>7.2</v>
      </c>
      <c r="DA38" s="661"/>
      <c r="DB38" s="661"/>
      <c r="DC38" s="662"/>
      <c r="DD38" s="646">
        <v>584504</v>
      </c>
      <c r="DE38" s="641"/>
      <c r="DF38" s="641"/>
      <c r="DG38" s="641"/>
      <c r="DH38" s="641"/>
      <c r="DI38" s="641"/>
      <c r="DJ38" s="641"/>
      <c r="DK38" s="642"/>
      <c r="DL38" s="646">
        <v>444554</v>
      </c>
      <c r="DM38" s="641"/>
      <c r="DN38" s="641"/>
      <c r="DO38" s="641"/>
      <c r="DP38" s="641"/>
      <c r="DQ38" s="641"/>
      <c r="DR38" s="641"/>
      <c r="DS38" s="641"/>
      <c r="DT38" s="641"/>
      <c r="DU38" s="641"/>
      <c r="DV38" s="642"/>
      <c r="DW38" s="643">
        <v>8.8000000000000007</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752336</v>
      </c>
      <c r="S39" s="641"/>
      <c r="T39" s="641"/>
      <c r="U39" s="641"/>
      <c r="V39" s="641"/>
      <c r="W39" s="641"/>
      <c r="X39" s="641"/>
      <c r="Y39" s="642"/>
      <c r="Z39" s="677">
        <v>7.8</v>
      </c>
      <c r="AA39" s="677"/>
      <c r="AB39" s="677"/>
      <c r="AC39" s="677"/>
      <c r="AD39" s="678" t="s">
        <v>234</v>
      </c>
      <c r="AE39" s="678"/>
      <c r="AF39" s="678"/>
      <c r="AG39" s="678"/>
      <c r="AH39" s="678"/>
      <c r="AI39" s="678"/>
      <c r="AJ39" s="678"/>
      <c r="AK39" s="678"/>
      <c r="AL39" s="643" t="s">
        <v>128</v>
      </c>
      <c r="AM39" s="644"/>
      <c r="AN39" s="644"/>
      <c r="AO39" s="679"/>
      <c r="AQ39" s="680" t="s">
        <v>339</v>
      </c>
      <c r="AR39" s="681"/>
      <c r="AS39" s="681"/>
      <c r="AT39" s="681"/>
      <c r="AU39" s="681"/>
      <c r="AV39" s="681"/>
      <c r="AW39" s="681"/>
      <c r="AX39" s="681"/>
      <c r="AY39" s="682"/>
      <c r="AZ39" s="640">
        <v>3612</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2946</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785456</v>
      </c>
      <c r="CS39" s="659"/>
      <c r="CT39" s="659"/>
      <c r="CU39" s="659"/>
      <c r="CV39" s="659"/>
      <c r="CW39" s="659"/>
      <c r="CX39" s="659"/>
      <c r="CY39" s="660"/>
      <c r="CZ39" s="643">
        <v>8.5</v>
      </c>
      <c r="DA39" s="661"/>
      <c r="DB39" s="661"/>
      <c r="DC39" s="662"/>
      <c r="DD39" s="646">
        <v>743319</v>
      </c>
      <c r="DE39" s="659"/>
      <c r="DF39" s="659"/>
      <c r="DG39" s="659"/>
      <c r="DH39" s="659"/>
      <c r="DI39" s="659"/>
      <c r="DJ39" s="659"/>
      <c r="DK39" s="660"/>
      <c r="DL39" s="646" t="s">
        <v>128</v>
      </c>
      <c r="DM39" s="659"/>
      <c r="DN39" s="659"/>
      <c r="DO39" s="659"/>
      <c r="DP39" s="659"/>
      <c r="DQ39" s="659"/>
      <c r="DR39" s="659"/>
      <c r="DS39" s="659"/>
      <c r="DT39" s="659"/>
      <c r="DU39" s="659"/>
      <c r="DV39" s="660"/>
      <c r="DW39" s="643" t="s">
        <v>234</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234</v>
      </c>
      <c r="AA40" s="677"/>
      <c r="AB40" s="677"/>
      <c r="AC40" s="677"/>
      <c r="AD40" s="678" t="s">
        <v>128</v>
      </c>
      <c r="AE40" s="678"/>
      <c r="AF40" s="678"/>
      <c r="AG40" s="678"/>
      <c r="AH40" s="678"/>
      <c r="AI40" s="678"/>
      <c r="AJ40" s="678"/>
      <c r="AK40" s="678"/>
      <c r="AL40" s="643" t="s">
        <v>128</v>
      </c>
      <c r="AM40" s="644"/>
      <c r="AN40" s="644"/>
      <c r="AO40" s="679"/>
      <c r="AQ40" s="680" t="s">
        <v>343</v>
      </c>
      <c r="AR40" s="681"/>
      <c r="AS40" s="681"/>
      <c r="AT40" s="681"/>
      <c r="AU40" s="681"/>
      <c r="AV40" s="681"/>
      <c r="AW40" s="681"/>
      <c r="AX40" s="681"/>
      <c r="AY40" s="682"/>
      <c r="AZ40" s="640" t="s">
        <v>128</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75</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6000</v>
      </c>
      <c r="CS40" s="641"/>
      <c r="CT40" s="641"/>
      <c r="CU40" s="641"/>
      <c r="CV40" s="641"/>
      <c r="CW40" s="641"/>
      <c r="CX40" s="641"/>
      <c r="CY40" s="642"/>
      <c r="CZ40" s="643">
        <v>0.1</v>
      </c>
      <c r="DA40" s="661"/>
      <c r="DB40" s="661"/>
      <c r="DC40" s="662"/>
      <c r="DD40" s="646" t="s">
        <v>234</v>
      </c>
      <c r="DE40" s="641"/>
      <c r="DF40" s="641"/>
      <c r="DG40" s="641"/>
      <c r="DH40" s="641"/>
      <c r="DI40" s="641"/>
      <c r="DJ40" s="641"/>
      <c r="DK40" s="642"/>
      <c r="DL40" s="646" t="s">
        <v>128</v>
      </c>
      <c r="DM40" s="641"/>
      <c r="DN40" s="641"/>
      <c r="DO40" s="641"/>
      <c r="DP40" s="641"/>
      <c r="DQ40" s="641"/>
      <c r="DR40" s="641"/>
      <c r="DS40" s="641"/>
      <c r="DT40" s="641"/>
      <c r="DU40" s="641"/>
      <c r="DV40" s="642"/>
      <c r="DW40" s="643" t="s">
        <v>234</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213736</v>
      </c>
      <c r="S41" s="641"/>
      <c r="T41" s="641"/>
      <c r="U41" s="641"/>
      <c r="V41" s="641"/>
      <c r="W41" s="641"/>
      <c r="X41" s="641"/>
      <c r="Y41" s="642"/>
      <c r="Z41" s="677">
        <v>2.2000000000000002</v>
      </c>
      <c r="AA41" s="677"/>
      <c r="AB41" s="677"/>
      <c r="AC41" s="677"/>
      <c r="AD41" s="678" t="s">
        <v>128</v>
      </c>
      <c r="AE41" s="678"/>
      <c r="AF41" s="678"/>
      <c r="AG41" s="678"/>
      <c r="AH41" s="678"/>
      <c r="AI41" s="678"/>
      <c r="AJ41" s="678"/>
      <c r="AK41" s="678"/>
      <c r="AL41" s="643" t="s">
        <v>234</v>
      </c>
      <c r="AM41" s="644"/>
      <c r="AN41" s="644"/>
      <c r="AO41" s="679"/>
      <c r="AQ41" s="680" t="s">
        <v>348</v>
      </c>
      <c r="AR41" s="681"/>
      <c r="AS41" s="681"/>
      <c r="AT41" s="681"/>
      <c r="AU41" s="681"/>
      <c r="AV41" s="681"/>
      <c r="AW41" s="681"/>
      <c r="AX41" s="681"/>
      <c r="AY41" s="682"/>
      <c r="AZ41" s="640">
        <v>241725</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v>1</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234</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9602540</v>
      </c>
      <c r="S42" s="663"/>
      <c r="T42" s="663"/>
      <c r="U42" s="663"/>
      <c r="V42" s="663"/>
      <c r="W42" s="663"/>
      <c r="X42" s="663"/>
      <c r="Y42" s="665"/>
      <c r="Z42" s="666">
        <v>100</v>
      </c>
      <c r="AA42" s="666"/>
      <c r="AB42" s="666"/>
      <c r="AC42" s="666"/>
      <c r="AD42" s="667">
        <v>4835064</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424170</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325</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1011585</v>
      </c>
      <c r="CS42" s="641"/>
      <c r="CT42" s="641"/>
      <c r="CU42" s="641"/>
      <c r="CV42" s="641"/>
      <c r="CW42" s="641"/>
      <c r="CX42" s="641"/>
      <c r="CY42" s="642"/>
      <c r="CZ42" s="643">
        <v>10.9</v>
      </c>
      <c r="DA42" s="644"/>
      <c r="DB42" s="644"/>
      <c r="DC42" s="645"/>
      <c r="DD42" s="646">
        <v>154870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3995</v>
      </c>
      <c r="CS43" s="659"/>
      <c r="CT43" s="659"/>
      <c r="CU43" s="659"/>
      <c r="CV43" s="659"/>
      <c r="CW43" s="659"/>
      <c r="CX43" s="659"/>
      <c r="CY43" s="660"/>
      <c r="CZ43" s="643">
        <v>0</v>
      </c>
      <c r="DA43" s="661"/>
      <c r="DB43" s="661"/>
      <c r="DC43" s="662"/>
      <c r="DD43" s="646">
        <v>734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356</v>
      </c>
      <c r="CG44" s="638"/>
      <c r="CH44" s="638"/>
      <c r="CI44" s="638"/>
      <c r="CJ44" s="638"/>
      <c r="CK44" s="638"/>
      <c r="CL44" s="638"/>
      <c r="CM44" s="638"/>
      <c r="CN44" s="638"/>
      <c r="CO44" s="638"/>
      <c r="CP44" s="638"/>
      <c r="CQ44" s="639"/>
      <c r="CR44" s="640">
        <v>1002705</v>
      </c>
      <c r="CS44" s="641"/>
      <c r="CT44" s="641"/>
      <c r="CU44" s="641"/>
      <c r="CV44" s="641"/>
      <c r="CW44" s="641"/>
      <c r="CX44" s="641"/>
      <c r="CY44" s="642"/>
      <c r="CZ44" s="643">
        <v>10.8</v>
      </c>
      <c r="DA44" s="644"/>
      <c r="DB44" s="644"/>
      <c r="DC44" s="645"/>
      <c r="DD44" s="646">
        <v>148390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513261</v>
      </c>
      <c r="CS45" s="659"/>
      <c r="CT45" s="659"/>
      <c r="CU45" s="659"/>
      <c r="CV45" s="659"/>
      <c r="CW45" s="659"/>
      <c r="CX45" s="659"/>
      <c r="CY45" s="660"/>
      <c r="CZ45" s="643">
        <v>5.6</v>
      </c>
      <c r="DA45" s="661"/>
      <c r="DB45" s="661"/>
      <c r="DC45" s="662"/>
      <c r="DD45" s="646">
        <v>58343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456541</v>
      </c>
      <c r="CS46" s="641"/>
      <c r="CT46" s="641"/>
      <c r="CU46" s="641"/>
      <c r="CV46" s="641"/>
      <c r="CW46" s="641"/>
      <c r="CX46" s="641"/>
      <c r="CY46" s="642"/>
      <c r="CZ46" s="643">
        <v>4.9000000000000004</v>
      </c>
      <c r="DA46" s="644"/>
      <c r="DB46" s="644"/>
      <c r="DC46" s="645"/>
      <c r="DD46" s="646">
        <v>85644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8880</v>
      </c>
      <c r="CS47" s="659"/>
      <c r="CT47" s="659"/>
      <c r="CU47" s="659"/>
      <c r="CV47" s="659"/>
      <c r="CW47" s="659"/>
      <c r="CX47" s="659"/>
      <c r="CY47" s="660"/>
      <c r="CZ47" s="643">
        <v>0.1</v>
      </c>
      <c r="DA47" s="661"/>
      <c r="DB47" s="661"/>
      <c r="DC47" s="662"/>
      <c r="DD47" s="646">
        <v>6480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128</v>
      </c>
      <c r="CS48" s="641"/>
      <c r="CT48" s="641"/>
      <c r="CU48" s="641"/>
      <c r="CV48" s="641"/>
      <c r="CW48" s="641"/>
      <c r="CX48" s="641"/>
      <c r="CY48" s="642"/>
      <c r="CZ48" s="643" t="s">
        <v>128</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9243157</v>
      </c>
      <c r="CS49" s="625"/>
      <c r="CT49" s="625"/>
      <c r="CU49" s="625"/>
      <c r="CV49" s="625"/>
      <c r="CW49" s="625"/>
      <c r="CX49" s="625"/>
      <c r="CY49" s="626"/>
      <c r="CZ49" s="627">
        <v>100</v>
      </c>
      <c r="DA49" s="628"/>
      <c r="DB49" s="628"/>
      <c r="DC49" s="629"/>
      <c r="DD49" s="630">
        <v>6672723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BAGv/T4K8jvacvu7DrGfcXV+UmN6VG9TktEonkSi12jLVUcsLuw+DnNrYI5BHfhz60R9Z+08mKL6bQSqItiWiw==" saltValue="im3y6HAlG1rbbIL2wyEks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DG15" sqref="DG15:DK1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9603</v>
      </c>
      <c r="R7" s="1160"/>
      <c r="S7" s="1160"/>
      <c r="T7" s="1160"/>
      <c r="U7" s="1160"/>
      <c r="V7" s="1160">
        <v>9243</v>
      </c>
      <c r="W7" s="1160"/>
      <c r="X7" s="1160"/>
      <c r="Y7" s="1160"/>
      <c r="Z7" s="1160"/>
      <c r="AA7" s="1160">
        <v>359</v>
      </c>
      <c r="AB7" s="1160"/>
      <c r="AC7" s="1160"/>
      <c r="AD7" s="1160"/>
      <c r="AE7" s="1161"/>
      <c r="AF7" s="1162">
        <v>323</v>
      </c>
      <c r="AG7" s="1163"/>
      <c r="AH7" s="1163"/>
      <c r="AI7" s="1163"/>
      <c r="AJ7" s="1164"/>
      <c r="AK7" s="1146">
        <v>29</v>
      </c>
      <c r="AL7" s="1147"/>
      <c r="AM7" s="1147"/>
      <c r="AN7" s="1147"/>
      <c r="AO7" s="1147"/>
      <c r="AP7" s="1147">
        <v>7066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597</v>
      </c>
      <c r="BT7" s="1151"/>
      <c r="BU7" s="1151"/>
      <c r="BV7" s="1151"/>
      <c r="BW7" s="1151"/>
      <c r="BX7" s="1151"/>
      <c r="BY7" s="1151"/>
      <c r="BZ7" s="1151"/>
      <c r="CA7" s="1151"/>
      <c r="CB7" s="1151"/>
      <c r="CC7" s="1151"/>
      <c r="CD7" s="1151"/>
      <c r="CE7" s="1151"/>
      <c r="CF7" s="1151"/>
      <c r="CG7" s="1152"/>
      <c r="CH7" s="1143">
        <v>13</v>
      </c>
      <c r="CI7" s="1144"/>
      <c r="CJ7" s="1144"/>
      <c r="CK7" s="1144"/>
      <c r="CL7" s="1145"/>
      <c r="CM7" s="1143">
        <v>22</v>
      </c>
      <c r="CN7" s="1144"/>
      <c r="CO7" s="1144"/>
      <c r="CP7" s="1144"/>
      <c r="CQ7" s="1145"/>
      <c r="CR7" s="1143">
        <v>46</v>
      </c>
      <c r="CS7" s="1144"/>
      <c r="CT7" s="1144"/>
      <c r="CU7" s="1144"/>
      <c r="CV7" s="1145"/>
      <c r="CW7" s="1143">
        <v>0</v>
      </c>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598</v>
      </c>
      <c r="BT8" s="1070"/>
      <c r="BU8" s="1070"/>
      <c r="BV8" s="1070"/>
      <c r="BW8" s="1070"/>
      <c r="BX8" s="1070"/>
      <c r="BY8" s="1070"/>
      <c r="BZ8" s="1070"/>
      <c r="CA8" s="1070"/>
      <c r="CB8" s="1070"/>
      <c r="CC8" s="1070"/>
      <c r="CD8" s="1070"/>
      <c r="CE8" s="1070"/>
      <c r="CF8" s="1070"/>
      <c r="CG8" s="1071"/>
      <c r="CH8" s="1044">
        <v>-1</v>
      </c>
      <c r="CI8" s="1045"/>
      <c r="CJ8" s="1045"/>
      <c r="CK8" s="1045"/>
      <c r="CL8" s="1046"/>
      <c r="CM8" s="1044">
        <v>161</v>
      </c>
      <c r="CN8" s="1045"/>
      <c r="CO8" s="1045"/>
      <c r="CP8" s="1045"/>
      <c r="CQ8" s="1046"/>
      <c r="CR8" s="1044">
        <v>3</v>
      </c>
      <c r="CS8" s="1045"/>
      <c r="CT8" s="1045"/>
      <c r="CU8" s="1045"/>
      <c r="CV8" s="1046"/>
      <c r="CW8" s="1044">
        <v>0</v>
      </c>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599</v>
      </c>
      <c r="BT9" s="1070"/>
      <c r="BU9" s="1070"/>
      <c r="BV9" s="1070"/>
      <c r="BW9" s="1070"/>
      <c r="BX9" s="1070"/>
      <c r="BY9" s="1070"/>
      <c r="BZ9" s="1070"/>
      <c r="CA9" s="1070"/>
      <c r="CB9" s="1070"/>
      <c r="CC9" s="1070"/>
      <c r="CD9" s="1070"/>
      <c r="CE9" s="1070"/>
      <c r="CF9" s="1070"/>
      <c r="CG9" s="1071"/>
      <c r="CH9" s="1044">
        <v>3</v>
      </c>
      <c r="CI9" s="1045"/>
      <c r="CJ9" s="1045"/>
      <c r="CK9" s="1045"/>
      <c r="CL9" s="1046"/>
      <c r="CM9" s="1044">
        <v>46</v>
      </c>
      <c r="CN9" s="1045"/>
      <c r="CO9" s="1045"/>
      <c r="CP9" s="1045"/>
      <c r="CQ9" s="1046"/>
      <c r="CR9" s="1044">
        <v>5</v>
      </c>
      <c r="CS9" s="1045"/>
      <c r="CT9" s="1045"/>
      <c r="CU9" s="1045"/>
      <c r="CV9" s="1046"/>
      <c r="CW9" s="1044">
        <v>0</v>
      </c>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600</v>
      </c>
      <c r="BT10" s="1070"/>
      <c r="BU10" s="1070"/>
      <c r="BV10" s="1070"/>
      <c r="BW10" s="1070"/>
      <c r="BX10" s="1070"/>
      <c r="BY10" s="1070"/>
      <c r="BZ10" s="1070"/>
      <c r="CA10" s="1070"/>
      <c r="CB10" s="1070"/>
      <c r="CC10" s="1070"/>
      <c r="CD10" s="1070"/>
      <c r="CE10" s="1070"/>
      <c r="CF10" s="1070"/>
      <c r="CG10" s="1071"/>
      <c r="CH10" s="1044">
        <v>2</v>
      </c>
      <c r="CI10" s="1045"/>
      <c r="CJ10" s="1045"/>
      <c r="CK10" s="1045"/>
      <c r="CL10" s="1046"/>
      <c r="CM10" s="1044">
        <v>24</v>
      </c>
      <c r="CN10" s="1045"/>
      <c r="CO10" s="1045"/>
      <c r="CP10" s="1045"/>
      <c r="CQ10" s="1046"/>
      <c r="CR10" s="1044">
        <v>0</v>
      </c>
      <c r="CS10" s="1045"/>
      <c r="CT10" s="1045"/>
      <c r="CU10" s="1045"/>
      <c r="CV10" s="1046"/>
      <c r="CW10" s="1044">
        <v>6</v>
      </c>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388</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389</v>
      </c>
      <c r="B23" s="999" t="s">
        <v>390</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323</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391</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402</v>
      </c>
      <c r="C28" s="1106"/>
      <c r="D28" s="1106"/>
      <c r="E28" s="1106"/>
      <c r="F28" s="1106"/>
      <c r="G28" s="1106"/>
      <c r="H28" s="1106"/>
      <c r="I28" s="1106"/>
      <c r="J28" s="1106"/>
      <c r="K28" s="1106"/>
      <c r="L28" s="1106"/>
      <c r="M28" s="1106"/>
      <c r="N28" s="1106"/>
      <c r="O28" s="1106"/>
      <c r="P28" s="1107"/>
      <c r="Q28" s="1108">
        <v>1386</v>
      </c>
      <c r="R28" s="1109"/>
      <c r="S28" s="1109"/>
      <c r="T28" s="1109"/>
      <c r="U28" s="1109"/>
      <c r="V28" s="1109">
        <v>1356</v>
      </c>
      <c r="W28" s="1109"/>
      <c r="X28" s="1109"/>
      <c r="Y28" s="1109"/>
      <c r="Z28" s="1109"/>
      <c r="AA28" s="1109">
        <v>30</v>
      </c>
      <c r="AB28" s="1109"/>
      <c r="AC28" s="1109"/>
      <c r="AD28" s="1109"/>
      <c r="AE28" s="1110"/>
      <c r="AF28" s="1111">
        <v>30</v>
      </c>
      <c r="AG28" s="1109"/>
      <c r="AH28" s="1109"/>
      <c r="AI28" s="1109"/>
      <c r="AJ28" s="1112"/>
      <c r="AK28" s="1113">
        <v>106</v>
      </c>
      <c r="AL28" s="1101"/>
      <c r="AM28" s="1101"/>
      <c r="AN28" s="1101"/>
      <c r="AO28" s="1101"/>
      <c r="AP28" s="1101"/>
      <c r="AQ28" s="1101"/>
      <c r="AR28" s="1101"/>
      <c r="AS28" s="1101"/>
      <c r="AT28" s="1101"/>
      <c r="AU28" s="1101"/>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403</v>
      </c>
      <c r="C29" s="1093"/>
      <c r="D29" s="1093"/>
      <c r="E29" s="1093"/>
      <c r="F29" s="1093"/>
      <c r="G29" s="1093"/>
      <c r="H29" s="1093"/>
      <c r="I29" s="1093"/>
      <c r="J29" s="1093"/>
      <c r="K29" s="1093"/>
      <c r="L29" s="1093"/>
      <c r="M29" s="1093"/>
      <c r="N29" s="1093"/>
      <c r="O29" s="1093"/>
      <c r="P29" s="1094"/>
      <c r="Q29" s="1098">
        <v>23</v>
      </c>
      <c r="R29" s="1099"/>
      <c r="S29" s="1099"/>
      <c r="T29" s="1099"/>
      <c r="U29" s="1099"/>
      <c r="V29" s="1099">
        <v>22</v>
      </c>
      <c r="W29" s="1099"/>
      <c r="X29" s="1099"/>
      <c r="Y29" s="1099"/>
      <c r="Z29" s="1099"/>
      <c r="AA29" s="1099">
        <v>1</v>
      </c>
      <c r="AB29" s="1099"/>
      <c r="AC29" s="1099"/>
      <c r="AD29" s="1099"/>
      <c r="AE29" s="1100"/>
      <c r="AF29" s="1074">
        <v>1</v>
      </c>
      <c r="AG29" s="1075"/>
      <c r="AH29" s="1075"/>
      <c r="AI29" s="1075"/>
      <c r="AJ29" s="1076"/>
      <c r="AK29" s="1035">
        <v>4</v>
      </c>
      <c r="AL29" s="1026"/>
      <c r="AM29" s="1026"/>
      <c r="AN29" s="1026"/>
      <c r="AO29" s="1026"/>
      <c r="AP29" s="1026"/>
      <c r="AQ29" s="1026"/>
      <c r="AR29" s="1026"/>
      <c r="AS29" s="1026"/>
      <c r="AT29" s="1026"/>
      <c r="AU29" s="1026"/>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404</v>
      </c>
      <c r="C30" s="1093"/>
      <c r="D30" s="1093"/>
      <c r="E30" s="1093"/>
      <c r="F30" s="1093"/>
      <c r="G30" s="1093"/>
      <c r="H30" s="1093"/>
      <c r="I30" s="1093"/>
      <c r="J30" s="1093"/>
      <c r="K30" s="1093"/>
      <c r="L30" s="1093"/>
      <c r="M30" s="1093"/>
      <c r="N30" s="1093"/>
      <c r="O30" s="1093"/>
      <c r="P30" s="1094"/>
      <c r="Q30" s="1098">
        <v>1453</v>
      </c>
      <c r="R30" s="1099"/>
      <c r="S30" s="1099"/>
      <c r="T30" s="1099"/>
      <c r="U30" s="1099"/>
      <c r="V30" s="1099">
        <v>1432</v>
      </c>
      <c r="W30" s="1099"/>
      <c r="X30" s="1099"/>
      <c r="Y30" s="1099"/>
      <c r="Z30" s="1099"/>
      <c r="AA30" s="1099">
        <v>21</v>
      </c>
      <c r="AB30" s="1099"/>
      <c r="AC30" s="1099"/>
      <c r="AD30" s="1099"/>
      <c r="AE30" s="1100"/>
      <c r="AF30" s="1074">
        <v>21</v>
      </c>
      <c r="AG30" s="1075"/>
      <c r="AH30" s="1075"/>
      <c r="AI30" s="1075"/>
      <c r="AJ30" s="1076"/>
      <c r="AK30" s="1035">
        <v>218</v>
      </c>
      <c r="AL30" s="1026"/>
      <c r="AM30" s="1026"/>
      <c r="AN30" s="1026"/>
      <c r="AO30" s="1026"/>
      <c r="AP30" s="1026"/>
      <c r="AQ30" s="1026"/>
      <c r="AR30" s="1026"/>
      <c r="AS30" s="1026"/>
      <c r="AT30" s="1026"/>
      <c r="AU30" s="1026"/>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405</v>
      </c>
      <c r="C31" s="1093"/>
      <c r="D31" s="1093"/>
      <c r="E31" s="1093"/>
      <c r="F31" s="1093"/>
      <c r="G31" s="1093"/>
      <c r="H31" s="1093"/>
      <c r="I31" s="1093"/>
      <c r="J31" s="1093"/>
      <c r="K31" s="1093"/>
      <c r="L31" s="1093"/>
      <c r="M31" s="1093"/>
      <c r="N31" s="1093"/>
      <c r="O31" s="1093"/>
      <c r="P31" s="1094"/>
      <c r="Q31" s="1098">
        <v>4</v>
      </c>
      <c r="R31" s="1099"/>
      <c r="S31" s="1099"/>
      <c r="T31" s="1099"/>
      <c r="U31" s="1099"/>
      <c r="V31" s="1099">
        <v>4</v>
      </c>
      <c r="W31" s="1099"/>
      <c r="X31" s="1099"/>
      <c r="Y31" s="1099"/>
      <c r="Z31" s="1099"/>
      <c r="AA31" s="1099">
        <v>0</v>
      </c>
      <c r="AB31" s="1099"/>
      <c r="AC31" s="1099"/>
      <c r="AD31" s="1099"/>
      <c r="AE31" s="1100"/>
      <c r="AF31" s="1074">
        <v>0</v>
      </c>
      <c r="AG31" s="1075"/>
      <c r="AH31" s="1075"/>
      <c r="AI31" s="1075"/>
      <c r="AJ31" s="1076"/>
      <c r="AK31" s="1035">
        <v>1</v>
      </c>
      <c r="AL31" s="1026"/>
      <c r="AM31" s="1026"/>
      <c r="AN31" s="1026"/>
      <c r="AO31" s="1026"/>
      <c r="AP31" s="1026"/>
      <c r="AQ31" s="1026"/>
      <c r="AR31" s="1026"/>
      <c r="AS31" s="1026"/>
      <c r="AT31" s="1026"/>
      <c r="AU31" s="1026"/>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406</v>
      </c>
      <c r="C32" s="1093"/>
      <c r="D32" s="1093"/>
      <c r="E32" s="1093"/>
      <c r="F32" s="1093"/>
      <c r="G32" s="1093"/>
      <c r="H32" s="1093"/>
      <c r="I32" s="1093"/>
      <c r="J32" s="1093"/>
      <c r="K32" s="1093"/>
      <c r="L32" s="1093"/>
      <c r="M32" s="1093"/>
      <c r="N32" s="1093"/>
      <c r="O32" s="1093"/>
      <c r="P32" s="1094"/>
      <c r="Q32" s="1098">
        <v>329</v>
      </c>
      <c r="R32" s="1099"/>
      <c r="S32" s="1099"/>
      <c r="T32" s="1099"/>
      <c r="U32" s="1099"/>
      <c r="V32" s="1099">
        <v>315</v>
      </c>
      <c r="W32" s="1099"/>
      <c r="X32" s="1099"/>
      <c r="Y32" s="1099"/>
      <c r="Z32" s="1099"/>
      <c r="AA32" s="1099">
        <v>14</v>
      </c>
      <c r="AB32" s="1099"/>
      <c r="AC32" s="1099"/>
      <c r="AD32" s="1099"/>
      <c r="AE32" s="1100"/>
      <c r="AF32" s="1074">
        <v>14</v>
      </c>
      <c r="AG32" s="1075"/>
      <c r="AH32" s="1075"/>
      <c r="AI32" s="1075"/>
      <c r="AJ32" s="1076"/>
      <c r="AK32" s="1035">
        <v>124</v>
      </c>
      <c r="AL32" s="1026"/>
      <c r="AM32" s="1026"/>
      <c r="AN32" s="1026"/>
      <c r="AO32" s="1026"/>
      <c r="AP32" s="1026">
        <v>879</v>
      </c>
      <c r="AQ32" s="1026"/>
      <c r="AR32" s="1026"/>
      <c r="AS32" s="1026"/>
      <c r="AT32" s="1026"/>
      <c r="AU32" s="1026">
        <v>879</v>
      </c>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407</v>
      </c>
      <c r="C33" s="1093"/>
      <c r="D33" s="1093"/>
      <c r="E33" s="1093"/>
      <c r="F33" s="1093"/>
      <c r="G33" s="1093"/>
      <c r="H33" s="1093"/>
      <c r="I33" s="1093"/>
      <c r="J33" s="1093"/>
      <c r="K33" s="1093"/>
      <c r="L33" s="1093"/>
      <c r="M33" s="1093"/>
      <c r="N33" s="1093"/>
      <c r="O33" s="1093"/>
      <c r="P33" s="1094"/>
      <c r="Q33" s="1098">
        <v>51</v>
      </c>
      <c r="R33" s="1099"/>
      <c r="S33" s="1099"/>
      <c r="T33" s="1099"/>
      <c r="U33" s="1099"/>
      <c r="V33" s="1099">
        <v>48</v>
      </c>
      <c r="W33" s="1099"/>
      <c r="X33" s="1099"/>
      <c r="Y33" s="1099"/>
      <c r="Z33" s="1099"/>
      <c r="AA33" s="1099">
        <v>3</v>
      </c>
      <c r="AB33" s="1099"/>
      <c r="AC33" s="1099"/>
      <c r="AD33" s="1099"/>
      <c r="AE33" s="1100"/>
      <c r="AF33" s="1074">
        <v>3</v>
      </c>
      <c r="AG33" s="1075"/>
      <c r="AH33" s="1075"/>
      <c r="AI33" s="1075"/>
      <c r="AJ33" s="1076"/>
      <c r="AK33" s="1035">
        <v>12</v>
      </c>
      <c r="AL33" s="1026"/>
      <c r="AM33" s="1026"/>
      <c r="AN33" s="1026"/>
      <c r="AO33" s="1026"/>
      <c r="AP33" s="1026">
        <v>10</v>
      </c>
      <c r="AQ33" s="1026"/>
      <c r="AR33" s="1026"/>
      <c r="AS33" s="1026"/>
      <c r="AT33" s="1026"/>
      <c r="AU33" s="1026">
        <v>10</v>
      </c>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408</v>
      </c>
      <c r="C34" s="1093"/>
      <c r="D34" s="1093"/>
      <c r="E34" s="1093"/>
      <c r="F34" s="1093"/>
      <c r="G34" s="1093"/>
      <c r="H34" s="1093"/>
      <c r="I34" s="1093"/>
      <c r="J34" s="1093"/>
      <c r="K34" s="1093"/>
      <c r="L34" s="1093"/>
      <c r="M34" s="1093"/>
      <c r="N34" s="1093"/>
      <c r="O34" s="1093"/>
      <c r="P34" s="1094"/>
      <c r="Q34" s="1098">
        <v>137</v>
      </c>
      <c r="R34" s="1099"/>
      <c r="S34" s="1099"/>
      <c r="T34" s="1099"/>
      <c r="U34" s="1099"/>
      <c r="V34" s="1099">
        <v>136</v>
      </c>
      <c r="W34" s="1099"/>
      <c r="X34" s="1099"/>
      <c r="Y34" s="1099"/>
      <c r="Z34" s="1099"/>
      <c r="AA34" s="1099">
        <v>1</v>
      </c>
      <c r="AB34" s="1099"/>
      <c r="AC34" s="1099"/>
      <c r="AD34" s="1099"/>
      <c r="AE34" s="1100"/>
      <c r="AF34" s="1074">
        <v>1</v>
      </c>
      <c r="AG34" s="1075"/>
      <c r="AH34" s="1075"/>
      <c r="AI34" s="1075"/>
      <c r="AJ34" s="1076"/>
      <c r="AK34" s="1035">
        <v>36</v>
      </c>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409</v>
      </c>
      <c r="C35" s="1093"/>
      <c r="D35" s="1093"/>
      <c r="E35" s="1093"/>
      <c r="F35" s="1093"/>
      <c r="G35" s="1093"/>
      <c r="H35" s="1093"/>
      <c r="I35" s="1093"/>
      <c r="J35" s="1093"/>
      <c r="K35" s="1093"/>
      <c r="L35" s="1093"/>
      <c r="M35" s="1093"/>
      <c r="N35" s="1093"/>
      <c r="O35" s="1093"/>
      <c r="P35" s="1094"/>
      <c r="Q35" s="1098">
        <v>348</v>
      </c>
      <c r="R35" s="1099"/>
      <c r="S35" s="1099"/>
      <c r="T35" s="1099"/>
      <c r="U35" s="1099"/>
      <c r="V35" s="1099">
        <v>300</v>
      </c>
      <c r="W35" s="1099"/>
      <c r="X35" s="1099"/>
      <c r="Y35" s="1099"/>
      <c r="Z35" s="1099"/>
      <c r="AA35" s="1099">
        <v>48</v>
      </c>
      <c r="AB35" s="1099"/>
      <c r="AC35" s="1099"/>
      <c r="AD35" s="1099"/>
      <c r="AE35" s="1100"/>
      <c r="AF35" s="1074">
        <v>514</v>
      </c>
      <c r="AG35" s="1075"/>
      <c r="AH35" s="1075"/>
      <c r="AI35" s="1075"/>
      <c r="AJ35" s="1076"/>
      <c r="AK35" s="1035">
        <v>3</v>
      </c>
      <c r="AL35" s="1026"/>
      <c r="AM35" s="1026"/>
      <c r="AN35" s="1026"/>
      <c r="AO35" s="1026"/>
      <c r="AP35" s="1026">
        <v>8</v>
      </c>
      <c r="AQ35" s="1026"/>
      <c r="AR35" s="1026"/>
      <c r="AS35" s="1026"/>
      <c r="AT35" s="1026"/>
      <c r="AU35" s="1026">
        <v>5</v>
      </c>
      <c r="AV35" s="1026"/>
      <c r="AW35" s="1026"/>
      <c r="AX35" s="1026"/>
      <c r="AY35" s="1026"/>
      <c r="AZ35" s="1097"/>
      <c r="BA35" s="1097"/>
      <c r="BB35" s="1097"/>
      <c r="BC35" s="1097"/>
      <c r="BD35" s="1097"/>
      <c r="BE35" s="1087" t="s">
        <v>410</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411</v>
      </c>
      <c r="C36" s="1093"/>
      <c r="D36" s="1093"/>
      <c r="E36" s="1093"/>
      <c r="F36" s="1093"/>
      <c r="G36" s="1093"/>
      <c r="H36" s="1093"/>
      <c r="I36" s="1093"/>
      <c r="J36" s="1093"/>
      <c r="K36" s="1093"/>
      <c r="L36" s="1093"/>
      <c r="M36" s="1093"/>
      <c r="N36" s="1093"/>
      <c r="O36" s="1093"/>
      <c r="P36" s="1094"/>
      <c r="Q36" s="1098">
        <v>835</v>
      </c>
      <c r="R36" s="1099"/>
      <c r="S36" s="1099"/>
      <c r="T36" s="1099"/>
      <c r="U36" s="1099"/>
      <c r="V36" s="1099">
        <v>736</v>
      </c>
      <c r="W36" s="1099"/>
      <c r="X36" s="1099"/>
      <c r="Y36" s="1099"/>
      <c r="Z36" s="1099"/>
      <c r="AA36" s="1099">
        <v>99</v>
      </c>
      <c r="AB36" s="1099"/>
      <c r="AC36" s="1099"/>
      <c r="AD36" s="1099"/>
      <c r="AE36" s="1100"/>
      <c r="AF36" s="1074">
        <v>75</v>
      </c>
      <c r="AG36" s="1075"/>
      <c r="AH36" s="1075"/>
      <c r="AI36" s="1075"/>
      <c r="AJ36" s="1076"/>
      <c r="AK36" s="1035">
        <v>377</v>
      </c>
      <c r="AL36" s="1026"/>
      <c r="AM36" s="1026"/>
      <c r="AN36" s="1026"/>
      <c r="AO36" s="1026"/>
      <c r="AP36" s="1026">
        <v>6739</v>
      </c>
      <c r="AQ36" s="1026"/>
      <c r="AR36" s="1026"/>
      <c r="AS36" s="1026"/>
      <c r="AT36" s="1026"/>
      <c r="AU36" s="1026">
        <v>3309</v>
      </c>
      <c r="AV36" s="1026"/>
      <c r="AW36" s="1026"/>
      <c r="AX36" s="1026"/>
      <c r="AY36" s="1026"/>
      <c r="AZ36" s="1097"/>
      <c r="BA36" s="1097"/>
      <c r="BB36" s="1097"/>
      <c r="BC36" s="1097"/>
      <c r="BD36" s="1097"/>
      <c r="BE36" s="1087" t="s">
        <v>412</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389</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659</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128</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395</v>
      </c>
      <c r="W66" s="1057"/>
      <c r="X66" s="1057"/>
      <c r="Y66" s="1057"/>
      <c r="Z66" s="1058"/>
      <c r="AA66" s="1056" t="s">
        <v>418</v>
      </c>
      <c r="AB66" s="1057"/>
      <c r="AC66" s="1057"/>
      <c r="AD66" s="1057"/>
      <c r="AE66" s="1058"/>
      <c r="AF66" s="1062" t="s">
        <v>419</v>
      </c>
      <c r="AG66" s="1063"/>
      <c r="AH66" s="1063"/>
      <c r="AI66" s="1063"/>
      <c r="AJ66" s="1064"/>
      <c r="AK66" s="1056" t="s">
        <v>420</v>
      </c>
      <c r="AL66" s="1051"/>
      <c r="AM66" s="1051"/>
      <c r="AN66" s="1051"/>
      <c r="AO66" s="1052"/>
      <c r="AP66" s="1056" t="s">
        <v>421</v>
      </c>
      <c r="AQ66" s="1057"/>
      <c r="AR66" s="1057"/>
      <c r="AS66" s="1057"/>
      <c r="AT66" s="1058"/>
      <c r="AU66" s="1056" t="s">
        <v>422</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595</v>
      </c>
      <c r="C68" s="1041"/>
      <c r="D68" s="1041"/>
      <c r="E68" s="1041"/>
      <c r="F68" s="1041"/>
      <c r="G68" s="1041"/>
      <c r="H68" s="1041"/>
      <c r="I68" s="1041"/>
      <c r="J68" s="1041"/>
      <c r="K68" s="1041"/>
      <c r="L68" s="1041"/>
      <c r="M68" s="1041"/>
      <c r="N68" s="1041"/>
      <c r="O68" s="1041"/>
      <c r="P68" s="1042"/>
      <c r="Q68" s="1043">
        <v>8496</v>
      </c>
      <c r="R68" s="1037"/>
      <c r="S68" s="1037"/>
      <c r="T68" s="1037"/>
      <c r="U68" s="1037"/>
      <c r="V68" s="1037">
        <v>8368</v>
      </c>
      <c r="W68" s="1037"/>
      <c r="X68" s="1037"/>
      <c r="Y68" s="1037"/>
      <c r="Z68" s="1037"/>
      <c r="AA68" s="1037">
        <v>128</v>
      </c>
      <c r="AB68" s="1037"/>
      <c r="AC68" s="1037"/>
      <c r="AD68" s="1037"/>
      <c r="AE68" s="1037"/>
      <c r="AF68" s="1037">
        <v>128</v>
      </c>
      <c r="AG68" s="1037"/>
      <c r="AH68" s="1037"/>
      <c r="AI68" s="1037"/>
      <c r="AJ68" s="1037"/>
      <c r="AK68" s="1037"/>
      <c r="AL68" s="1037"/>
      <c r="AM68" s="1037"/>
      <c r="AN68" s="1037"/>
      <c r="AO68" s="1037"/>
      <c r="AP68" s="1037">
        <v>804</v>
      </c>
      <c r="AQ68" s="1037"/>
      <c r="AR68" s="1037"/>
      <c r="AS68" s="1037"/>
      <c r="AT68" s="1037"/>
      <c r="AU68" s="1037">
        <v>218</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596</v>
      </c>
      <c r="C69" s="1030"/>
      <c r="D69" s="1030"/>
      <c r="E69" s="1030"/>
      <c r="F69" s="1030"/>
      <c r="G69" s="1030"/>
      <c r="H69" s="1030"/>
      <c r="I69" s="1030"/>
      <c r="J69" s="1030"/>
      <c r="K69" s="1030"/>
      <c r="L69" s="1030"/>
      <c r="M69" s="1030"/>
      <c r="N69" s="1030"/>
      <c r="O69" s="1030"/>
      <c r="P69" s="1031"/>
      <c r="Q69" s="1032">
        <v>522</v>
      </c>
      <c r="R69" s="1026"/>
      <c r="S69" s="1026"/>
      <c r="T69" s="1026"/>
      <c r="U69" s="1026"/>
      <c r="V69" s="1026">
        <v>510</v>
      </c>
      <c r="W69" s="1026"/>
      <c r="X69" s="1026"/>
      <c r="Y69" s="1026"/>
      <c r="Z69" s="1026"/>
      <c r="AA69" s="1026">
        <v>12</v>
      </c>
      <c r="AB69" s="1026"/>
      <c r="AC69" s="1026"/>
      <c r="AD69" s="1026"/>
      <c r="AE69" s="1026"/>
      <c r="AF69" s="1026">
        <v>12</v>
      </c>
      <c r="AG69" s="1026"/>
      <c r="AH69" s="1026"/>
      <c r="AI69" s="1026"/>
      <c r="AJ69" s="1026"/>
      <c r="AK69" s="1026"/>
      <c r="AL69" s="1026"/>
      <c r="AM69" s="1026"/>
      <c r="AN69" s="1026"/>
      <c r="AO69" s="1026"/>
      <c r="AP69" s="1026">
        <v>4422</v>
      </c>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c r="AG70" s="1026"/>
      <c r="AH70" s="1026"/>
      <c r="AI70" s="1026"/>
      <c r="AJ70" s="1026"/>
      <c r="AK70" s="1026"/>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389</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140</v>
      </c>
      <c r="AG88" s="1014"/>
      <c r="AH88" s="1014"/>
      <c r="AI88" s="1014"/>
      <c r="AJ88" s="1014"/>
      <c r="AK88" s="1018"/>
      <c r="AL88" s="1018"/>
      <c r="AM88" s="1018"/>
      <c r="AN88" s="1018"/>
      <c r="AO88" s="1018"/>
      <c r="AP88" s="1014">
        <v>5226</v>
      </c>
      <c r="AQ88" s="1014"/>
      <c r="AR88" s="1014"/>
      <c r="AS88" s="1014"/>
      <c r="AT88" s="1014"/>
      <c r="AU88" s="1014">
        <v>218</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307</v>
      </c>
      <c r="AG109" s="949"/>
      <c r="AH109" s="949"/>
      <c r="AI109" s="949"/>
      <c r="AJ109" s="950"/>
      <c r="AK109" s="951" t="s">
        <v>306</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307</v>
      </c>
      <c r="BW109" s="949"/>
      <c r="BX109" s="949"/>
      <c r="BY109" s="949"/>
      <c r="BZ109" s="950"/>
      <c r="CA109" s="951" t="s">
        <v>306</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307</v>
      </c>
      <c r="DM109" s="949"/>
      <c r="DN109" s="949"/>
      <c r="DO109" s="949"/>
      <c r="DP109" s="950"/>
      <c r="DQ109" s="951" t="s">
        <v>306</v>
      </c>
      <c r="DR109" s="949"/>
      <c r="DS109" s="949"/>
      <c r="DT109" s="949"/>
      <c r="DU109" s="950"/>
      <c r="DV109" s="951" t="s">
        <v>433</v>
      </c>
      <c r="DW109" s="949"/>
      <c r="DX109" s="949"/>
      <c r="DY109" s="949"/>
      <c r="DZ109" s="980"/>
    </row>
    <row r="110" spans="1:131" s="247"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1090646</v>
      </c>
      <c r="AB110" s="942"/>
      <c r="AC110" s="942"/>
      <c r="AD110" s="942"/>
      <c r="AE110" s="943"/>
      <c r="AF110" s="944">
        <v>985703</v>
      </c>
      <c r="AG110" s="942"/>
      <c r="AH110" s="942"/>
      <c r="AI110" s="942"/>
      <c r="AJ110" s="943"/>
      <c r="AK110" s="944">
        <v>918612</v>
      </c>
      <c r="AL110" s="942"/>
      <c r="AM110" s="942"/>
      <c r="AN110" s="942"/>
      <c r="AO110" s="943"/>
      <c r="AP110" s="945">
        <v>20.7</v>
      </c>
      <c r="AQ110" s="946"/>
      <c r="AR110" s="946"/>
      <c r="AS110" s="946"/>
      <c r="AT110" s="947"/>
      <c r="AU110" s="981" t="s">
        <v>73</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7655236</v>
      </c>
      <c r="BR110" s="889"/>
      <c r="BS110" s="889"/>
      <c r="BT110" s="889"/>
      <c r="BU110" s="889"/>
      <c r="BV110" s="889">
        <v>7406526</v>
      </c>
      <c r="BW110" s="889"/>
      <c r="BX110" s="889"/>
      <c r="BY110" s="889"/>
      <c r="BZ110" s="889"/>
      <c r="CA110" s="889">
        <v>7066299</v>
      </c>
      <c r="CB110" s="889"/>
      <c r="CC110" s="889"/>
      <c r="CD110" s="889"/>
      <c r="CE110" s="889"/>
      <c r="CF110" s="913">
        <v>159.1</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439</v>
      </c>
      <c r="DH110" s="889"/>
      <c r="DI110" s="889"/>
      <c r="DJ110" s="889"/>
      <c r="DK110" s="889"/>
      <c r="DL110" s="889" t="s">
        <v>440</v>
      </c>
      <c r="DM110" s="889"/>
      <c r="DN110" s="889"/>
      <c r="DO110" s="889"/>
      <c r="DP110" s="889"/>
      <c r="DQ110" s="889" t="s">
        <v>441</v>
      </c>
      <c r="DR110" s="889"/>
      <c r="DS110" s="889"/>
      <c r="DT110" s="889"/>
      <c r="DU110" s="889"/>
      <c r="DV110" s="890" t="s">
        <v>440</v>
      </c>
      <c r="DW110" s="890"/>
      <c r="DX110" s="890"/>
      <c r="DY110" s="890"/>
      <c r="DZ110" s="891"/>
    </row>
    <row r="111" spans="1:131" s="247" customFormat="1" ht="26.25" customHeight="1" x14ac:dyDescent="0.15">
      <c r="A111" s="818" t="s">
        <v>442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443</v>
      </c>
      <c r="AB111" s="970"/>
      <c r="AC111" s="970"/>
      <c r="AD111" s="970"/>
      <c r="AE111" s="971"/>
      <c r="AF111" s="972" t="s">
        <v>440</v>
      </c>
      <c r="AG111" s="970"/>
      <c r="AH111" s="970"/>
      <c r="AI111" s="970"/>
      <c r="AJ111" s="971"/>
      <c r="AK111" s="972" t="s">
        <v>439</v>
      </c>
      <c r="AL111" s="970"/>
      <c r="AM111" s="970"/>
      <c r="AN111" s="970"/>
      <c r="AO111" s="971"/>
      <c r="AP111" s="973" t="s">
        <v>440</v>
      </c>
      <c r="AQ111" s="974"/>
      <c r="AR111" s="974"/>
      <c r="AS111" s="974"/>
      <c r="AT111" s="975"/>
      <c r="AU111" s="983"/>
      <c r="AV111" s="984"/>
      <c r="AW111" s="984"/>
      <c r="AX111" s="984"/>
      <c r="AY111" s="984"/>
      <c r="AZ111" s="859" t="s">
        <v>444</v>
      </c>
      <c r="BA111" s="794"/>
      <c r="BB111" s="794"/>
      <c r="BC111" s="794"/>
      <c r="BD111" s="794"/>
      <c r="BE111" s="794"/>
      <c r="BF111" s="794"/>
      <c r="BG111" s="794"/>
      <c r="BH111" s="794"/>
      <c r="BI111" s="794"/>
      <c r="BJ111" s="794"/>
      <c r="BK111" s="794"/>
      <c r="BL111" s="794"/>
      <c r="BM111" s="794"/>
      <c r="BN111" s="794"/>
      <c r="BO111" s="794"/>
      <c r="BP111" s="795"/>
      <c r="BQ111" s="860">
        <v>34769</v>
      </c>
      <c r="BR111" s="861"/>
      <c r="BS111" s="861"/>
      <c r="BT111" s="861"/>
      <c r="BU111" s="861"/>
      <c r="BV111" s="861">
        <v>30937</v>
      </c>
      <c r="BW111" s="861"/>
      <c r="BX111" s="861"/>
      <c r="BY111" s="861"/>
      <c r="BZ111" s="861"/>
      <c r="CA111" s="861">
        <v>27065</v>
      </c>
      <c r="CB111" s="861"/>
      <c r="CC111" s="861"/>
      <c r="CD111" s="861"/>
      <c r="CE111" s="861"/>
      <c r="CF111" s="922">
        <v>0.6</v>
      </c>
      <c r="CG111" s="923"/>
      <c r="CH111" s="923"/>
      <c r="CI111" s="923"/>
      <c r="CJ111" s="923"/>
      <c r="CK111" s="978"/>
      <c r="CL111" s="865"/>
      <c r="CM111" s="868" t="s">
        <v>445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446</v>
      </c>
      <c r="DH111" s="861"/>
      <c r="DI111" s="861"/>
      <c r="DJ111" s="861"/>
      <c r="DK111" s="861"/>
      <c r="DL111" s="861" t="s">
        <v>391</v>
      </c>
      <c r="DM111" s="861"/>
      <c r="DN111" s="861"/>
      <c r="DO111" s="861"/>
      <c r="DP111" s="861"/>
      <c r="DQ111" s="861" t="s">
        <v>440</v>
      </c>
      <c r="DR111" s="861"/>
      <c r="DS111" s="861"/>
      <c r="DT111" s="861"/>
      <c r="DU111" s="861"/>
      <c r="DV111" s="838" t="s">
        <v>446</v>
      </c>
      <c r="DW111" s="838"/>
      <c r="DX111" s="838"/>
      <c r="DY111" s="838"/>
      <c r="DZ111" s="839"/>
    </row>
    <row r="112" spans="1:131" s="247" customFormat="1" ht="26.25" customHeight="1" x14ac:dyDescent="0.15">
      <c r="A112" s="963" t="s">
        <v>447</v>
      </c>
      <c r="B112" s="964"/>
      <c r="C112" s="794" t="s">
        <v>448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443</v>
      </c>
      <c r="AB112" s="824"/>
      <c r="AC112" s="824"/>
      <c r="AD112" s="824"/>
      <c r="AE112" s="825"/>
      <c r="AF112" s="826" t="s">
        <v>446</v>
      </c>
      <c r="AG112" s="824"/>
      <c r="AH112" s="824"/>
      <c r="AI112" s="824"/>
      <c r="AJ112" s="825"/>
      <c r="AK112" s="826" t="s">
        <v>449</v>
      </c>
      <c r="AL112" s="824"/>
      <c r="AM112" s="824"/>
      <c r="AN112" s="824"/>
      <c r="AO112" s="825"/>
      <c r="AP112" s="871" t="s">
        <v>450</v>
      </c>
      <c r="AQ112" s="872"/>
      <c r="AR112" s="872"/>
      <c r="AS112" s="872"/>
      <c r="AT112" s="873"/>
      <c r="AU112" s="983"/>
      <c r="AV112" s="984"/>
      <c r="AW112" s="984"/>
      <c r="AX112" s="984"/>
      <c r="AY112" s="984"/>
      <c r="AZ112" s="859" t="s">
        <v>451</v>
      </c>
      <c r="BA112" s="794"/>
      <c r="BB112" s="794"/>
      <c r="BC112" s="794"/>
      <c r="BD112" s="794"/>
      <c r="BE112" s="794"/>
      <c r="BF112" s="794"/>
      <c r="BG112" s="794"/>
      <c r="BH112" s="794"/>
      <c r="BI112" s="794"/>
      <c r="BJ112" s="794"/>
      <c r="BK112" s="794"/>
      <c r="BL112" s="794"/>
      <c r="BM112" s="794"/>
      <c r="BN112" s="794"/>
      <c r="BO112" s="794"/>
      <c r="BP112" s="795"/>
      <c r="BQ112" s="860">
        <v>4516947</v>
      </c>
      <c r="BR112" s="861"/>
      <c r="BS112" s="861"/>
      <c r="BT112" s="861"/>
      <c r="BU112" s="861"/>
      <c r="BV112" s="861">
        <v>4419464</v>
      </c>
      <c r="BW112" s="861"/>
      <c r="BX112" s="861"/>
      <c r="BY112" s="861"/>
      <c r="BZ112" s="861"/>
      <c r="CA112" s="861">
        <v>4211766</v>
      </c>
      <c r="CB112" s="861"/>
      <c r="CC112" s="861"/>
      <c r="CD112" s="861"/>
      <c r="CE112" s="861"/>
      <c r="CF112" s="922">
        <v>94.8</v>
      </c>
      <c r="CG112" s="923"/>
      <c r="CH112" s="923"/>
      <c r="CI112" s="923"/>
      <c r="CJ112" s="923"/>
      <c r="CK112" s="978"/>
      <c r="CL112" s="865"/>
      <c r="CM112" s="868" t="s">
        <v>452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440</v>
      </c>
      <c r="DH112" s="861"/>
      <c r="DI112" s="861"/>
      <c r="DJ112" s="861"/>
      <c r="DK112" s="861"/>
      <c r="DL112" s="861" t="s">
        <v>440</v>
      </c>
      <c r="DM112" s="861"/>
      <c r="DN112" s="861"/>
      <c r="DO112" s="861"/>
      <c r="DP112" s="861"/>
      <c r="DQ112" s="861" t="s">
        <v>391</v>
      </c>
      <c r="DR112" s="861"/>
      <c r="DS112" s="861"/>
      <c r="DT112" s="861"/>
      <c r="DU112" s="861"/>
      <c r="DV112" s="838" t="s">
        <v>439</v>
      </c>
      <c r="DW112" s="838"/>
      <c r="DX112" s="838"/>
      <c r="DY112" s="838"/>
      <c r="DZ112" s="839"/>
    </row>
    <row r="113" spans="1:130" s="247" customFormat="1" ht="26.25" customHeight="1" x14ac:dyDescent="0.15">
      <c r="A113" s="965"/>
      <c r="B113" s="966"/>
      <c r="C113" s="794" t="s">
        <v>453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362585</v>
      </c>
      <c r="AB113" s="970"/>
      <c r="AC113" s="970"/>
      <c r="AD113" s="970"/>
      <c r="AE113" s="971"/>
      <c r="AF113" s="972">
        <v>372628</v>
      </c>
      <c r="AG113" s="970"/>
      <c r="AH113" s="970"/>
      <c r="AI113" s="970"/>
      <c r="AJ113" s="971"/>
      <c r="AK113" s="972">
        <v>404468</v>
      </c>
      <c r="AL113" s="970"/>
      <c r="AM113" s="970"/>
      <c r="AN113" s="970"/>
      <c r="AO113" s="971"/>
      <c r="AP113" s="973">
        <v>9.1</v>
      </c>
      <c r="AQ113" s="974"/>
      <c r="AR113" s="974"/>
      <c r="AS113" s="974"/>
      <c r="AT113" s="975"/>
      <c r="AU113" s="983"/>
      <c r="AV113" s="984"/>
      <c r="AW113" s="984"/>
      <c r="AX113" s="984"/>
      <c r="AY113" s="984"/>
      <c r="AZ113" s="859" t="s">
        <v>454</v>
      </c>
      <c r="BA113" s="794"/>
      <c r="BB113" s="794"/>
      <c r="BC113" s="794"/>
      <c r="BD113" s="794"/>
      <c r="BE113" s="794"/>
      <c r="BF113" s="794"/>
      <c r="BG113" s="794"/>
      <c r="BH113" s="794"/>
      <c r="BI113" s="794"/>
      <c r="BJ113" s="794"/>
      <c r="BK113" s="794"/>
      <c r="BL113" s="794"/>
      <c r="BM113" s="794"/>
      <c r="BN113" s="794"/>
      <c r="BO113" s="794"/>
      <c r="BP113" s="795"/>
      <c r="BQ113" s="860">
        <v>228090</v>
      </c>
      <c r="BR113" s="861"/>
      <c r="BS113" s="861"/>
      <c r="BT113" s="861"/>
      <c r="BU113" s="861"/>
      <c r="BV113" s="861">
        <v>205402</v>
      </c>
      <c r="BW113" s="861"/>
      <c r="BX113" s="861"/>
      <c r="BY113" s="861"/>
      <c r="BZ113" s="861"/>
      <c r="CA113" s="861">
        <v>217721</v>
      </c>
      <c r="CB113" s="861"/>
      <c r="CC113" s="861"/>
      <c r="CD113" s="861"/>
      <c r="CE113" s="861"/>
      <c r="CF113" s="922">
        <v>4.9000000000000004</v>
      </c>
      <c r="CG113" s="923"/>
      <c r="CH113" s="923"/>
      <c r="CI113" s="923"/>
      <c r="CJ113" s="923"/>
      <c r="CK113" s="978"/>
      <c r="CL113" s="865"/>
      <c r="CM113" s="868" t="s">
        <v>455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440</v>
      </c>
      <c r="DH113" s="824"/>
      <c r="DI113" s="824"/>
      <c r="DJ113" s="824"/>
      <c r="DK113" s="825"/>
      <c r="DL113" s="826" t="s">
        <v>446</v>
      </c>
      <c r="DM113" s="824"/>
      <c r="DN113" s="824"/>
      <c r="DO113" s="824"/>
      <c r="DP113" s="825"/>
      <c r="DQ113" s="826" t="s">
        <v>443</v>
      </c>
      <c r="DR113" s="824"/>
      <c r="DS113" s="824"/>
      <c r="DT113" s="824"/>
      <c r="DU113" s="825"/>
      <c r="DV113" s="871" t="s">
        <v>450</v>
      </c>
      <c r="DW113" s="872"/>
      <c r="DX113" s="872"/>
      <c r="DY113" s="872"/>
      <c r="DZ113" s="873"/>
    </row>
    <row r="114" spans="1:130" s="247" customFormat="1" ht="26.25" customHeight="1" x14ac:dyDescent="0.15">
      <c r="A114" s="965"/>
      <c r="B114" s="966"/>
      <c r="C114" s="794" t="s">
        <v>456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15456</v>
      </c>
      <c r="AB114" s="824"/>
      <c r="AC114" s="824"/>
      <c r="AD114" s="824"/>
      <c r="AE114" s="825"/>
      <c r="AF114" s="826">
        <v>14938</v>
      </c>
      <c r="AG114" s="824"/>
      <c r="AH114" s="824"/>
      <c r="AI114" s="824"/>
      <c r="AJ114" s="825"/>
      <c r="AK114" s="826">
        <v>14569</v>
      </c>
      <c r="AL114" s="824"/>
      <c r="AM114" s="824"/>
      <c r="AN114" s="824"/>
      <c r="AO114" s="825"/>
      <c r="AP114" s="871">
        <v>0.3</v>
      </c>
      <c r="AQ114" s="872"/>
      <c r="AR114" s="872"/>
      <c r="AS114" s="872"/>
      <c r="AT114" s="873"/>
      <c r="AU114" s="983"/>
      <c r="AV114" s="984"/>
      <c r="AW114" s="984"/>
      <c r="AX114" s="984"/>
      <c r="AY114" s="984"/>
      <c r="AZ114" s="859" t="s">
        <v>457</v>
      </c>
      <c r="BA114" s="794"/>
      <c r="BB114" s="794"/>
      <c r="BC114" s="794"/>
      <c r="BD114" s="794"/>
      <c r="BE114" s="794"/>
      <c r="BF114" s="794"/>
      <c r="BG114" s="794"/>
      <c r="BH114" s="794"/>
      <c r="BI114" s="794"/>
      <c r="BJ114" s="794"/>
      <c r="BK114" s="794"/>
      <c r="BL114" s="794"/>
      <c r="BM114" s="794"/>
      <c r="BN114" s="794"/>
      <c r="BO114" s="794"/>
      <c r="BP114" s="795"/>
      <c r="BQ114" s="860">
        <v>1506968</v>
      </c>
      <c r="BR114" s="861"/>
      <c r="BS114" s="861"/>
      <c r="BT114" s="861"/>
      <c r="BU114" s="861"/>
      <c r="BV114" s="861">
        <v>1435386</v>
      </c>
      <c r="BW114" s="861"/>
      <c r="BX114" s="861"/>
      <c r="BY114" s="861"/>
      <c r="BZ114" s="861"/>
      <c r="CA114" s="861">
        <v>1375645</v>
      </c>
      <c r="CB114" s="861"/>
      <c r="CC114" s="861"/>
      <c r="CD114" s="861"/>
      <c r="CE114" s="861"/>
      <c r="CF114" s="922">
        <v>31</v>
      </c>
      <c r="CG114" s="923"/>
      <c r="CH114" s="923"/>
      <c r="CI114" s="923"/>
      <c r="CJ114" s="923"/>
      <c r="CK114" s="978"/>
      <c r="CL114" s="865"/>
      <c r="CM114" s="868" t="s">
        <v>458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439</v>
      </c>
      <c r="DH114" s="824"/>
      <c r="DI114" s="824"/>
      <c r="DJ114" s="824"/>
      <c r="DK114" s="825"/>
      <c r="DL114" s="826" t="s">
        <v>446</v>
      </c>
      <c r="DM114" s="824"/>
      <c r="DN114" s="824"/>
      <c r="DO114" s="824"/>
      <c r="DP114" s="825"/>
      <c r="DQ114" s="826" t="s">
        <v>443</v>
      </c>
      <c r="DR114" s="824"/>
      <c r="DS114" s="824"/>
      <c r="DT114" s="824"/>
      <c r="DU114" s="825"/>
      <c r="DV114" s="871" t="s">
        <v>439</v>
      </c>
      <c r="DW114" s="872"/>
      <c r="DX114" s="872"/>
      <c r="DY114" s="872"/>
      <c r="DZ114" s="873"/>
    </row>
    <row r="115" spans="1:130" s="247" customFormat="1" ht="26.25" customHeight="1" x14ac:dyDescent="0.15">
      <c r="A115" s="965"/>
      <c r="B115" s="966"/>
      <c r="C115" s="794" t="s">
        <v>459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25275</v>
      </c>
      <c r="AB115" s="970"/>
      <c r="AC115" s="970"/>
      <c r="AD115" s="970"/>
      <c r="AE115" s="971"/>
      <c r="AF115" s="972">
        <v>26795</v>
      </c>
      <c r="AG115" s="970"/>
      <c r="AH115" s="970"/>
      <c r="AI115" s="970"/>
      <c r="AJ115" s="971"/>
      <c r="AK115" s="972">
        <v>28396</v>
      </c>
      <c r="AL115" s="970"/>
      <c r="AM115" s="970"/>
      <c r="AN115" s="970"/>
      <c r="AO115" s="971"/>
      <c r="AP115" s="973">
        <v>0.6</v>
      </c>
      <c r="AQ115" s="974"/>
      <c r="AR115" s="974"/>
      <c r="AS115" s="974"/>
      <c r="AT115" s="975"/>
      <c r="AU115" s="983"/>
      <c r="AV115" s="984"/>
      <c r="AW115" s="984"/>
      <c r="AX115" s="984"/>
      <c r="AY115" s="984"/>
      <c r="AZ115" s="859" t="s">
        <v>460</v>
      </c>
      <c r="BA115" s="794"/>
      <c r="BB115" s="794"/>
      <c r="BC115" s="794"/>
      <c r="BD115" s="794"/>
      <c r="BE115" s="794"/>
      <c r="BF115" s="794"/>
      <c r="BG115" s="794"/>
      <c r="BH115" s="794"/>
      <c r="BI115" s="794"/>
      <c r="BJ115" s="794"/>
      <c r="BK115" s="794"/>
      <c r="BL115" s="794"/>
      <c r="BM115" s="794"/>
      <c r="BN115" s="794"/>
      <c r="BO115" s="794"/>
      <c r="BP115" s="795"/>
      <c r="BQ115" s="860" t="s">
        <v>440</v>
      </c>
      <c r="BR115" s="861"/>
      <c r="BS115" s="861"/>
      <c r="BT115" s="861"/>
      <c r="BU115" s="861"/>
      <c r="BV115" s="861" t="s">
        <v>449</v>
      </c>
      <c r="BW115" s="861"/>
      <c r="BX115" s="861"/>
      <c r="BY115" s="861"/>
      <c r="BZ115" s="861"/>
      <c r="CA115" s="861" t="s">
        <v>440</v>
      </c>
      <c r="CB115" s="861"/>
      <c r="CC115" s="861"/>
      <c r="CD115" s="861"/>
      <c r="CE115" s="861"/>
      <c r="CF115" s="922" t="s">
        <v>446</v>
      </c>
      <c r="CG115" s="923"/>
      <c r="CH115" s="923"/>
      <c r="CI115" s="923"/>
      <c r="CJ115" s="923"/>
      <c r="CK115" s="978"/>
      <c r="CL115" s="865"/>
      <c r="CM115" s="859" t="s">
        <v>461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440</v>
      </c>
      <c r="DH115" s="824"/>
      <c r="DI115" s="824"/>
      <c r="DJ115" s="824"/>
      <c r="DK115" s="825"/>
      <c r="DL115" s="826" t="s">
        <v>439</v>
      </c>
      <c r="DM115" s="824"/>
      <c r="DN115" s="824"/>
      <c r="DO115" s="824"/>
      <c r="DP115" s="825"/>
      <c r="DQ115" s="826" t="s">
        <v>449</v>
      </c>
      <c r="DR115" s="824"/>
      <c r="DS115" s="824"/>
      <c r="DT115" s="824"/>
      <c r="DU115" s="825"/>
      <c r="DV115" s="871" t="s">
        <v>446</v>
      </c>
      <c r="DW115" s="872"/>
      <c r="DX115" s="872"/>
      <c r="DY115" s="872"/>
      <c r="DZ115" s="873"/>
    </row>
    <row r="116" spans="1:130" s="247" customFormat="1" ht="26.25" customHeight="1" x14ac:dyDescent="0.15">
      <c r="A116" s="967"/>
      <c r="B116" s="968"/>
      <c r="C116" s="927" t="s">
        <v>462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440</v>
      </c>
      <c r="AB116" s="824"/>
      <c r="AC116" s="824"/>
      <c r="AD116" s="824"/>
      <c r="AE116" s="825"/>
      <c r="AF116" s="826" t="s">
        <v>441</v>
      </c>
      <c r="AG116" s="824"/>
      <c r="AH116" s="824"/>
      <c r="AI116" s="824"/>
      <c r="AJ116" s="825"/>
      <c r="AK116" s="826" t="s">
        <v>449</v>
      </c>
      <c r="AL116" s="824"/>
      <c r="AM116" s="824"/>
      <c r="AN116" s="824"/>
      <c r="AO116" s="825"/>
      <c r="AP116" s="871" t="s">
        <v>446</v>
      </c>
      <c r="AQ116" s="872"/>
      <c r="AR116" s="872"/>
      <c r="AS116" s="872"/>
      <c r="AT116" s="873"/>
      <c r="AU116" s="983"/>
      <c r="AV116" s="984"/>
      <c r="AW116" s="984"/>
      <c r="AX116" s="984"/>
      <c r="AY116" s="984"/>
      <c r="AZ116" s="910" t="s">
        <v>463</v>
      </c>
      <c r="BA116" s="911"/>
      <c r="BB116" s="911"/>
      <c r="BC116" s="911"/>
      <c r="BD116" s="911"/>
      <c r="BE116" s="911"/>
      <c r="BF116" s="911"/>
      <c r="BG116" s="911"/>
      <c r="BH116" s="911"/>
      <c r="BI116" s="911"/>
      <c r="BJ116" s="911"/>
      <c r="BK116" s="911"/>
      <c r="BL116" s="911"/>
      <c r="BM116" s="911"/>
      <c r="BN116" s="911"/>
      <c r="BO116" s="911"/>
      <c r="BP116" s="912"/>
      <c r="BQ116" s="860" t="s">
        <v>443</v>
      </c>
      <c r="BR116" s="861"/>
      <c r="BS116" s="861"/>
      <c r="BT116" s="861"/>
      <c r="BU116" s="861"/>
      <c r="BV116" s="861" t="s">
        <v>449</v>
      </c>
      <c r="BW116" s="861"/>
      <c r="BX116" s="861"/>
      <c r="BY116" s="861"/>
      <c r="BZ116" s="861"/>
      <c r="CA116" s="861" t="s">
        <v>439</v>
      </c>
      <c r="CB116" s="861"/>
      <c r="CC116" s="861"/>
      <c r="CD116" s="861"/>
      <c r="CE116" s="861"/>
      <c r="CF116" s="922" t="s">
        <v>391</v>
      </c>
      <c r="CG116" s="923"/>
      <c r="CH116" s="923"/>
      <c r="CI116" s="923"/>
      <c r="CJ116" s="923"/>
      <c r="CK116" s="978"/>
      <c r="CL116" s="865"/>
      <c r="CM116" s="868" t="s">
        <v>464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4575</v>
      </c>
      <c r="DH116" s="824"/>
      <c r="DI116" s="824"/>
      <c r="DJ116" s="824"/>
      <c r="DK116" s="825"/>
      <c r="DL116" s="826">
        <v>3050</v>
      </c>
      <c r="DM116" s="824"/>
      <c r="DN116" s="824"/>
      <c r="DO116" s="824"/>
      <c r="DP116" s="825"/>
      <c r="DQ116" s="826">
        <v>1525</v>
      </c>
      <c r="DR116" s="824"/>
      <c r="DS116" s="824"/>
      <c r="DT116" s="824"/>
      <c r="DU116" s="825"/>
      <c r="DV116" s="871">
        <v>0</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465</v>
      </c>
      <c r="Z117" s="950"/>
      <c r="AA117" s="955">
        <v>1493962</v>
      </c>
      <c r="AB117" s="956"/>
      <c r="AC117" s="956"/>
      <c r="AD117" s="956"/>
      <c r="AE117" s="957"/>
      <c r="AF117" s="958">
        <v>1400064</v>
      </c>
      <c r="AG117" s="956"/>
      <c r="AH117" s="956"/>
      <c r="AI117" s="956"/>
      <c r="AJ117" s="957"/>
      <c r="AK117" s="958">
        <v>1366045</v>
      </c>
      <c r="AL117" s="956"/>
      <c r="AM117" s="956"/>
      <c r="AN117" s="956"/>
      <c r="AO117" s="957"/>
      <c r="AP117" s="959"/>
      <c r="AQ117" s="960"/>
      <c r="AR117" s="960"/>
      <c r="AS117" s="960"/>
      <c r="AT117" s="961"/>
      <c r="AU117" s="983"/>
      <c r="AV117" s="984"/>
      <c r="AW117" s="984"/>
      <c r="AX117" s="984"/>
      <c r="AY117" s="984"/>
      <c r="AZ117" s="910" t="s">
        <v>466</v>
      </c>
      <c r="BA117" s="911"/>
      <c r="BB117" s="911"/>
      <c r="BC117" s="911"/>
      <c r="BD117" s="911"/>
      <c r="BE117" s="911"/>
      <c r="BF117" s="911"/>
      <c r="BG117" s="911"/>
      <c r="BH117" s="911"/>
      <c r="BI117" s="911"/>
      <c r="BJ117" s="911"/>
      <c r="BK117" s="911"/>
      <c r="BL117" s="911"/>
      <c r="BM117" s="911"/>
      <c r="BN117" s="911"/>
      <c r="BO117" s="911"/>
      <c r="BP117" s="912"/>
      <c r="BQ117" s="860" t="s">
        <v>467</v>
      </c>
      <c r="BR117" s="861"/>
      <c r="BS117" s="861"/>
      <c r="BT117" s="861"/>
      <c r="BU117" s="861"/>
      <c r="BV117" s="861" t="s">
        <v>439</v>
      </c>
      <c r="BW117" s="861"/>
      <c r="BX117" s="861"/>
      <c r="BY117" s="861"/>
      <c r="BZ117" s="861"/>
      <c r="CA117" s="861" t="s">
        <v>443</v>
      </c>
      <c r="CB117" s="861"/>
      <c r="CC117" s="861"/>
      <c r="CD117" s="861"/>
      <c r="CE117" s="861"/>
      <c r="CF117" s="922" t="s">
        <v>446</v>
      </c>
      <c r="CG117" s="923"/>
      <c r="CH117" s="923"/>
      <c r="CI117" s="923"/>
      <c r="CJ117" s="923"/>
      <c r="CK117" s="978"/>
      <c r="CL117" s="865"/>
      <c r="CM117" s="868" t="s">
        <v>468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446</v>
      </c>
      <c r="DH117" s="824"/>
      <c r="DI117" s="824"/>
      <c r="DJ117" s="824"/>
      <c r="DK117" s="825"/>
      <c r="DL117" s="826" t="s">
        <v>439</v>
      </c>
      <c r="DM117" s="824"/>
      <c r="DN117" s="824"/>
      <c r="DO117" s="824"/>
      <c r="DP117" s="825"/>
      <c r="DQ117" s="826" t="s">
        <v>440</v>
      </c>
      <c r="DR117" s="824"/>
      <c r="DS117" s="824"/>
      <c r="DT117" s="824"/>
      <c r="DU117" s="825"/>
      <c r="DV117" s="871" t="s">
        <v>446</v>
      </c>
      <c r="DW117" s="872"/>
      <c r="DX117" s="872"/>
      <c r="DY117" s="872"/>
      <c r="DZ117" s="873"/>
    </row>
    <row r="118" spans="1:130" s="247"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307</v>
      </c>
      <c r="AG118" s="949"/>
      <c r="AH118" s="949"/>
      <c r="AI118" s="949"/>
      <c r="AJ118" s="950"/>
      <c r="AK118" s="951" t="s">
        <v>306</v>
      </c>
      <c r="AL118" s="949"/>
      <c r="AM118" s="949"/>
      <c r="AN118" s="949"/>
      <c r="AO118" s="950"/>
      <c r="AP118" s="952" t="s">
        <v>433</v>
      </c>
      <c r="AQ118" s="953"/>
      <c r="AR118" s="953"/>
      <c r="AS118" s="953"/>
      <c r="AT118" s="954"/>
      <c r="AU118" s="983"/>
      <c r="AV118" s="984"/>
      <c r="AW118" s="984"/>
      <c r="AX118" s="984"/>
      <c r="AY118" s="984"/>
      <c r="AZ118" s="926" t="s">
        <v>469</v>
      </c>
      <c r="BA118" s="927"/>
      <c r="BB118" s="927"/>
      <c r="BC118" s="927"/>
      <c r="BD118" s="927"/>
      <c r="BE118" s="927"/>
      <c r="BF118" s="927"/>
      <c r="BG118" s="927"/>
      <c r="BH118" s="927"/>
      <c r="BI118" s="927"/>
      <c r="BJ118" s="927"/>
      <c r="BK118" s="927"/>
      <c r="BL118" s="927"/>
      <c r="BM118" s="927"/>
      <c r="BN118" s="927"/>
      <c r="BO118" s="927"/>
      <c r="BP118" s="928"/>
      <c r="BQ118" s="929" t="s">
        <v>443</v>
      </c>
      <c r="BR118" s="892"/>
      <c r="BS118" s="892"/>
      <c r="BT118" s="892"/>
      <c r="BU118" s="892"/>
      <c r="BV118" s="892" t="s">
        <v>446</v>
      </c>
      <c r="BW118" s="892"/>
      <c r="BX118" s="892"/>
      <c r="BY118" s="892"/>
      <c r="BZ118" s="892"/>
      <c r="CA118" s="892" t="s">
        <v>443</v>
      </c>
      <c r="CB118" s="892"/>
      <c r="CC118" s="892"/>
      <c r="CD118" s="892"/>
      <c r="CE118" s="892"/>
      <c r="CF118" s="922" t="s">
        <v>439</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391</v>
      </c>
      <c r="DH118" s="824"/>
      <c r="DI118" s="824"/>
      <c r="DJ118" s="824"/>
      <c r="DK118" s="825"/>
      <c r="DL118" s="826" t="s">
        <v>439</v>
      </c>
      <c r="DM118" s="824"/>
      <c r="DN118" s="824"/>
      <c r="DO118" s="824"/>
      <c r="DP118" s="825"/>
      <c r="DQ118" s="826" t="s">
        <v>446</v>
      </c>
      <c r="DR118" s="824"/>
      <c r="DS118" s="824"/>
      <c r="DT118" s="824"/>
      <c r="DU118" s="825"/>
      <c r="DV118" s="871" t="s">
        <v>439</v>
      </c>
      <c r="DW118" s="872"/>
      <c r="DX118" s="872"/>
      <c r="DY118" s="872"/>
      <c r="DZ118" s="873"/>
    </row>
    <row r="119" spans="1:130" s="247"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439</v>
      </c>
      <c r="AB119" s="942"/>
      <c r="AC119" s="942"/>
      <c r="AD119" s="942"/>
      <c r="AE119" s="943"/>
      <c r="AF119" s="944" t="s">
        <v>446</v>
      </c>
      <c r="AG119" s="942"/>
      <c r="AH119" s="942"/>
      <c r="AI119" s="942"/>
      <c r="AJ119" s="943"/>
      <c r="AK119" s="944" t="s">
        <v>441</v>
      </c>
      <c r="AL119" s="942"/>
      <c r="AM119" s="942"/>
      <c r="AN119" s="942"/>
      <c r="AO119" s="943"/>
      <c r="AP119" s="945" t="s">
        <v>446</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471</v>
      </c>
      <c r="BP119" s="925"/>
      <c r="BQ119" s="929">
        <v>13942010</v>
      </c>
      <c r="BR119" s="892"/>
      <c r="BS119" s="892"/>
      <c r="BT119" s="892"/>
      <c r="BU119" s="892"/>
      <c r="BV119" s="892">
        <v>13497715</v>
      </c>
      <c r="BW119" s="892"/>
      <c r="BX119" s="892"/>
      <c r="BY119" s="892"/>
      <c r="BZ119" s="892"/>
      <c r="CA119" s="892">
        <v>12898496</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30194</v>
      </c>
      <c r="DH119" s="807"/>
      <c r="DI119" s="807"/>
      <c r="DJ119" s="807"/>
      <c r="DK119" s="808"/>
      <c r="DL119" s="809">
        <v>27887</v>
      </c>
      <c r="DM119" s="807"/>
      <c r="DN119" s="807"/>
      <c r="DO119" s="807"/>
      <c r="DP119" s="808"/>
      <c r="DQ119" s="809">
        <v>25540</v>
      </c>
      <c r="DR119" s="807"/>
      <c r="DS119" s="807"/>
      <c r="DT119" s="807"/>
      <c r="DU119" s="808"/>
      <c r="DV119" s="895">
        <v>0.6</v>
      </c>
      <c r="DW119" s="896"/>
      <c r="DX119" s="896"/>
      <c r="DY119" s="896"/>
      <c r="DZ119" s="897"/>
    </row>
    <row r="120" spans="1:130" s="247" customFormat="1" ht="26.25" customHeight="1" x14ac:dyDescent="0.15">
      <c r="A120" s="864"/>
      <c r="B120" s="865"/>
      <c r="C120" s="868" t="s">
        <v>445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467</v>
      </c>
      <c r="AB120" s="824"/>
      <c r="AC120" s="824"/>
      <c r="AD120" s="824"/>
      <c r="AE120" s="825"/>
      <c r="AF120" s="826" t="s">
        <v>450</v>
      </c>
      <c r="AG120" s="824"/>
      <c r="AH120" s="824"/>
      <c r="AI120" s="824"/>
      <c r="AJ120" s="825"/>
      <c r="AK120" s="826" t="s">
        <v>439</v>
      </c>
      <c r="AL120" s="824"/>
      <c r="AM120" s="824"/>
      <c r="AN120" s="824"/>
      <c r="AO120" s="825"/>
      <c r="AP120" s="871" t="s">
        <v>440</v>
      </c>
      <c r="AQ120" s="872"/>
      <c r="AR120" s="872"/>
      <c r="AS120" s="872"/>
      <c r="AT120" s="873"/>
      <c r="AU120" s="930" t="s">
        <v>473</v>
      </c>
      <c r="AV120" s="931"/>
      <c r="AW120" s="931"/>
      <c r="AX120" s="931"/>
      <c r="AY120" s="932"/>
      <c r="AZ120" s="907" t="s">
        <v>474</v>
      </c>
      <c r="BA120" s="852"/>
      <c r="BB120" s="852"/>
      <c r="BC120" s="852"/>
      <c r="BD120" s="852"/>
      <c r="BE120" s="852"/>
      <c r="BF120" s="852"/>
      <c r="BG120" s="852"/>
      <c r="BH120" s="852"/>
      <c r="BI120" s="852"/>
      <c r="BJ120" s="852"/>
      <c r="BK120" s="852"/>
      <c r="BL120" s="852"/>
      <c r="BM120" s="852"/>
      <c r="BN120" s="852"/>
      <c r="BO120" s="852"/>
      <c r="BP120" s="853"/>
      <c r="BQ120" s="908">
        <v>3743994</v>
      </c>
      <c r="BR120" s="889"/>
      <c r="BS120" s="889"/>
      <c r="BT120" s="889"/>
      <c r="BU120" s="889"/>
      <c r="BV120" s="889">
        <v>3740711</v>
      </c>
      <c r="BW120" s="889"/>
      <c r="BX120" s="889"/>
      <c r="BY120" s="889"/>
      <c r="BZ120" s="889"/>
      <c r="CA120" s="889">
        <v>3739961</v>
      </c>
      <c r="CB120" s="889"/>
      <c r="CC120" s="889"/>
      <c r="CD120" s="889"/>
      <c r="CE120" s="889"/>
      <c r="CF120" s="913">
        <v>84.2</v>
      </c>
      <c r="CG120" s="914"/>
      <c r="CH120" s="914"/>
      <c r="CI120" s="914"/>
      <c r="CJ120" s="914"/>
      <c r="CK120" s="915" t="s">
        <v>475</v>
      </c>
      <c r="CL120" s="899"/>
      <c r="CM120" s="899"/>
      <c r="CN120" s="899"/>
      <c r="CO120" s="900"/>
      <c r="CP120" s="919" t="s">
        <v>476</v>
      </c>
      <c r="CQ120" s="920"/>
      <c r="CR120" s="920"/>
      <c r="CS120" s="920"/>
      <c r="CT120" s="920"/>
      <c r="CU120" s="920"/>
      <c r="CV120" s="920"/>
      <c r="CW120" s="920"/>
      <c r="CX120" s="920"/>
      <c r="CY120" s="920"/>
      <c r="CZ120" s="920"/>
      <c r="DA120" s="920"/>
      <c r="DB120" s="920"/>
      <c r="DC120" s="920"/>
      <c r="DD120" s="920"/>
      <c r="DE120" s="920"/>
      <c r="DF120" s="921"/>
      <c r="DG120" s="908">
        <v>3506662</v>
      </c>
      <c r="DH120" s="889"/>
      <c r="DI120" s="889"/>
      <c r="DJ120" s="889"/>
      <c r="DK120" s="889"/>
      <c r="DL120" s="889">
        <v>3484081</v>
      </c>
      <c r="DM120" s="889"/>
      <c r="DN120" s="889"/>
      <c r="DO120" s="889"/>
      <c r="DP120" s="889"/>
      <c r="DQ120" s="889">
        <v>3308663</v>
      </c>
      <c r="DR120" s="889"/>
      <c r="DS120" s="889"/>
      <c r="DT120" s="889"/>
      <c r="DU120" s="889"/>
      <c r="DV120" s="890">
        <v>74.5</v>
      </c>
      <c r="DW120" s="890"/>
      <c r="DX120" s="890"/>
      <c r="DY120" s="890"/>
      <c r="DZ120" s="891"/>
    </row>
    <row r="121" spans="1:130" s="247" customFormat="1" ht="26.25" customHeight="1" x14ac:dyDescent="0.15">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439</v>
      </c>
      <c r="AB121" s="824"/>
      <c r="AC121" s="824"/>
      <c r="AD121" s="824"/>
      <c r="AE121" s="825"/>
      <c r="AF121" s="826" t="s">
        <v>439</v>
      </c>
      <c r="AG121" s="824"/>
      <c r="AH121" s="824"/>
      <c r="AI121" s="824"/>
      <c r="AJ121" s="825"/>
      <c r="AK121" s="826" t="s">
        <v>443</v>
      </c>
      <c r="AL121" s="824"/>
      <c r="AM121" s="824"/>
      <c r="AN121" s="824"/>
      <c r="AO121" s="825"/>
      <c r="AP121" s="871" t="s">
        <v>478</v>
      </c>
      <c r="AQ121" s="872"/>
      <c r="AR121" s="872"/>
      <c r="AS121" s="872"/>
      <c r="AT121" s="873"/>
      <c r="AU121" s="933"/>
      <c r="AV121" s="934"/>
      <c r="AW121" s="934"/>
      <c r="AX121" s="934"/>
      <c r="AY121" s="935"/>
      <c r="AZ121" s="859" t="s">
        <v>479</v>
      </c>
      <c r="BA121" s="794"/>
      <c r="BB121" s="794"/>
      <c r="BC121" s="794"/>
      <c r="BD121" s="794"/>
      <c r="BE121" s="794"/>
      <c r="BF121" s="794"/>
      <c r="BG121" s="794"/>
      <c r="BH121" s="794"/>
      <c r="BI121" s="794"/>
      <c r="BJ121" s="794"/>
      <c r="BK121" s="794"/>
      <c r="BL121" s="794"/>
      <c r="BM121" s="794"/>
      <c r="BN121" s="794"/>
      <c r="BO121" s="794"/>
      <c r="BP121" s="795"/>
      <c r="BQ121" s="860" t="s">
        <v>391</v>
      </c>
      <c r="BR121" s="861"/>
      <c r="BS121" s="861"/>
      <c r="BT121" s="861"/>
      <c r="BU121" s="861"/>
      <c r="BV121" s="861" t="s">
        <v>446</v>
      </c>
      <c r="BW121" s="861"/>
      <c r="BX121" s="861"/>
      <c r="BY121" s="861"/>
      <c r="BZ121" s="861"/>
      <c r="CA121" s="861" t="s">
        <v>446</v>
      </c>
      <c r="CB121" s="861"/>
      <c r="CC121" s="861"/>
      <c r="CD121" s="861"/>
      <c r="CE121" s="861"/>
      <c r="CF121" s="922" t="s">
        <v>440</v>
      </c>
      <c r="CG121" s="923"/>
      <c r="CH121" s="923"/>
      <c r="CI121" s="923"/>
      <c r="CJ121" s="923"/>
      <c r="CK121" s="916"/>
      <c r="CL121" s="902"/>
      <c r="CM121" s="902"/>
      <c r="CN121" s="902"/>
      <c r="CO121" s="903"/>
      <c r="CP121" s="882" t="s">
        <v>480</v>
      </c>
      <c r="CQ121" s="883"/>
      <c r="CR121" s="883"/>
      <c r="CS121" s="883"/>
      <c r="CT121" s="883"/>
      <c r="CU121" s="883"/>
      <c r="CV121" s="883"/>
      <c r="CW121" s="883"/>
      <c r="CX121" s="883"/>
      <c r="CY121" s="883"/>
      <c r="CZ121" s="883"/>
      <c r="DA121" s="883"/>
      <c r="DB121" s="883"/>
      <c r="DC121" s="883"/>
      <c r="DD121" s="883"/>
      <c r="DE121" s="883"/>
      <c r="DF121" s="884"/>
      <c r="DG121" s="860">
        <v>981503</v>
      </c>
      <c r="DH121" s="861"/>
      <c r="DI121" s="861"/>
      <c r="DJ121" s="861"/>
      <c r="DK121" s="861"/>
      <c r="DL121" s="861">
        <v>918765</v>
      </c>
      <c r="DM121" s="861"/>
      <c r="DN121" s="861"/>
      <c r="DO121" s="861"/>
      <c r="DP121" s="861"/>
      <c r="DQ121" s="861">
        <v>879087</v>
      </c>
      <c r="DR121" s="861"/>
      <c r="DS121" s="861"/>
      <c r="DT121" s="861"/>
      <c r="DU121" s="861"/>
      <c r="DV121" s="838">
        <v>19.8</v>
      </c>
      <c r="DW121" s="838"/>
      <c r="DX121" s="838"/>
      <c r="DY121" s="838"/>
      <c r="DZ121" s="839"/>
    </row>
    <row r="122" spans="1:130" s="247" customFormat="1" ht="26.25" customHeight="1" x14ac:dyDescent="0.15">
      <c r="A122" s="864"/>
      <c r="B122" s="865"/>
      <c r="C122" s="868" t="s">
        <v>458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446</v>
      </c>
      <c r="AB122" s="824"/>
      <c r="AC122" s="824"/>
      <c r="AD122" s="824"/>
      <c r="AE122" s="825"/>
      <c r="AF122" s="826" t="s">
        <v>443</v>
      </c>
      <c r="AG122" s="824"/>
      <c r="AH122" s="824"/>
      <c r="AI122" s="824"/>
      <c r="AJ122" s="825"/>
      <c r="AK122" s="826" t="s">
        <v>446</v>
      </c>
      <c r="AL122" s="824"/>
      <c r="AM122" s="824"/>
      <c r="AN122" s="824"/>
      <c r="AO122" s="825"/>
      <c r="AP122" s="871" t="s">
        <v>446</v>
      </c>
      <c r="AQ122" s="872"/>
      <c r="AR122" s="872"/>
      <c r="AS122" s="872"/>
      <c r="AT122" s="873"/>
      <c r="AU122" s="933"/>
      <c r="AV122" s="934"/>
      <c r="AW122" s="934"/>
      <c r="AX122" s="934"/>
      <c r="AY122" s="935"/>
      <c r="AZ122" s="926" t="s">
        <v>481</v>
      </c>
      <c r="BA122" s="927"/>
      <c r="BB122" s="927"/>
      <c r="BC122" s="927"/>
      <c r="BD122" s="927"/>
      <c r="BE122" s="927"/>
      <c r="BF122" s="927"/>
      <c r="BG122" s="927"/>
      <c r="BH122" s="927"/>
      <c r="BI122" s="927"/>
      <c r="BJ122" s="927"/>
      <c r="BK122" s="927"/>
      <c r="BL122" s="927"/>
      <c r="BM122" s="927"/>
      <c r="BN122" s="927"/>
      <c r="BO122" s="927"/>
      <c r="BP122" s="928"/>
      <c r="BQ122" s="929">
        <v>9172536</v>
      </c>
      <c r="BR122" s="892"/>
      <c r="BS122" s="892"/>
      <c r="BT122" s="892"/>
      <c r="BU122" s="892"/>
      <c r="BV122" s="892">
        <v>8900374</v>
      </c>
      <c r="BW122" s="892"/>
      <c r="BX122" s="892"/>
      <c r="BY122" s="892"/>
      <c r="BZ122" s="892"/>
      <c r="CA122" s="892">
        <v>8738477</v>
      </c>
      <c r="CB122" s="892"/>
      <c r="CC122" s="892"/>
      <c r="CD122" s="892"/>
      <c r="CE122" s="892"/>
      <c r="CF122" s="893">
        <v>196.7</v>
      </c>
      <c r="CG122" s="894"/>
      <c r="CH122" s="894"/>
      <c r="CI122" s="894"/>
      <c r="CJ122" s="894"/>
      <c r="CK122" s="916"/>
      <c r="CL122" s="902"/>
      <c r="CM122" s="902"/>
      <c r="CN122" s="902"/>
      <c r="CO122" s="903"/>
      <c r="CP122" s="882" t="s">
        <v>482</v>
      </c>
      <c r="CQ122" s="883"/>
      <c r="CR122" s="883"/>
      <c r="CS122" s="883"/>
      <c r="CT122" s="883"/>
      <c r="CU122" s="883"/>
      <c r="CV122" s="883"/>
      <c r="CW122" s="883"/>
      <c r="CX122" s="883"/>
      <c r="CY122" s="883"/>
      <c r="CZ122" s="883"/>
      <c r="DA122" s="883"/>
      <c r="DB122" s="883"/>
      <c r="DC122" s="883"/>
      <c r="DD122" s="883"/>
      <c r="DE122" s="883"/>
      <c r="DF122" s="884"/>
      <c r="DG122" s="860">
        <v>13400</v>
      </c>
      <c r="DH122" s="861"/>
      <c r="DI122" s="861"/>
      <c r="DJ122" s="861"/>
      <c r="DK122" s="861"/>
      <c r="DL122" s="861">
        <v>13400</v>
      </c>
      <c r="DM122" s="861"/>
      <c r="DN122" s="861"/>
      <c r="DO122" s="861"/>
      <c r="DP122" s="861"/>
      <c r="DQ122" s="861">
        <v>10050</v>
      </c>
      <c r="DR122" s="861"/>
      <c r="DS122" s="861"/>
      <c r="DT122" s="861"/>
      <c r="DU122" s="861"/>
      <c r="DV122" s="838">
        <v>0.2</v>
      </c>
      <c r="DW122" s="838"/>
      <c r="DX122" s="838"/>
      <c r="DY122" s="838"/>
      <c r="DZ122" s="839"/>
    </row>
    <row r="123" spans="1:130" s="247" customFormat="1" ht="26.25" customHeight="1" x14ac:dyDescent="0.15">
      <c r="A123" s="864"/>
      <c r="B123" s="865"/>
      <c r="C123" s="868" t="s">
        <v>464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1525</v>
      </c>
      <c r="AB123" s="824"/>
      <c r="AC123" s="824"/>
      <c r="AD123" s="824"/>
      <c r="AE123" s="825"/>
      <c r="AF123" s="826">
        <v>1525</v>
      </c>
      <c r="AG123" s="824"/>
      <c r="AH123" s="824"/>
      <c r="AI123" s="824"/>
      <c r="AJ123" s="825"/>
      <c r="AK123" s="826">
        <v>1525</v>
      </c>
      <c r="AL123" s="824"/>
      <c r="AM123" s="824"/>
      <c r="AN123" s="824"/>
      <c r="AO123" s="825"/>
      <c r="AP123" s="871">
        <v>0</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483</v>
      </c>
      <c r="BP123" s="925"/>
      <c r="BQ123" s="879">
        <v>12916530</v>
      </c>
      <c r="BR123" s="880"/>
      <c r="BS123" s="880"/>
      <c r="BT123" s="880"/>
      <c r="BU123" s="880"/>
      <c r="BV123" s="880">
        <v>12641085</v>
      </c>
      <c r="BW123" s="880"/>
      <c r="BX123" s="880"/>
      <c r="BY123" s="880"/>
      <c r="BZ123" s="880"/>
      <c r="CA123" s="880">
        <v>12478438</v>
      </c>
      <c r="CB123" s="880"/>
      <c r="CC123" s="880"/>
      <c r="CD123" s="880"/>
      <c r="CE123" s="880"/>
      <c r="CF123" s="790"/>
      <c r="CG123" s="791"/>
      <c r="CH123" s="791"/>
      <c r="CI123" s="791"/>
      <c r="CJ123" s="881"/>
      <c r="CK123" s="916"/>
      <c r="CL123" s="902"/>
      <c r="CM123" s="902"/>
      <c r="CN123" s="902"/>
      <c r="CO123" s="903"/>
      <c r="CP123" s="882" t="s">
        <v>484</v>
      </c>
      <c r="CQ123" s="883"/>
      <c r="CR123" s="883"/>
      <c r="CS123" s="883"/>
      <c r="CT123" s="883"/>
      <c r="CU123" s="883"/>
      <c r="CV123" s="883"/>
      <c r="CW123" s="883"/>
      <c r="CX123" s="883"/>
      <c r="CY123" s="883"/>
      <c r="CZ123" s="883"/>
      <c r="DA123" s="883"/>
      <c r="DB123" s="883"/>
      <c r="DC123" s="883"/>
      <c r="DD123" s="883"/>
      <c r="DE123" s="883"/>
      <c r="DF123" s="884"/>
      <c r="DG123" s="823">
        <v>14104</v>
      </c>
      <c r="DH123" s="824"/>
      <c r="DI123" s="824"/>
      <c r="DJ123" s="824"/>
      <c r="DK123" s="825"/>
      <c r="DL123" s="826" t="s">
        <v>446</v>
      </c>
      <c r="DM123" s="824"/>
      <c r="DN123" s="824"/>
      <c r="DO123" s="824"/>
      <c r="DP123" s="825"/>
      <c r="DQ123" s="826">
        <v>9455</v>
      </c>
      <c r="DR123" s="824"/>
      <c r="DS123" s="824"/>
      <c r="DT123" s="824"/>
      <c r="DU123" s="825"/>
      <c r="DV123" s="871">
        <v>0.2</v>
      </c>
      <c r="DW123" s="872"/>
      <c r="DX123" s="872"/>
      <c r="DY123" s="872"/>
      <c r="DZ123" s="873"/>
    </row>
    <row r="124" spans="1:130" s="247" customFormat="1" ht="26.25" customHeight="1" thickBot="1" x14ac:dyDescent="0.2">
      <c r="A124" s="864"/>
      <c r="B124" s="865"/>
      <c r="C124" s="868" t="s">
        <v>468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478</v>
      </c>
      <c r="AB124" s="824"/>
      <c r="AC124" s="824"/>
      <c r="AD124" s="824"/>
      <c r="AE124" s="825"/>
      <c r="AF124" s="826" t="s">
        <v>446</v>
      </c>
      <c r="AG124" s="824"/>
      <c r="AH124" s="824"/>
      <c r="AI124" s="824"/>
      <c r="AJ124" s="825"/>
      <c r="AK124" s="826" t="s">
        <v>446</v>
      </c>
      <c r="AL124" s="824"/>
      <c r="AM124" s="824"/>
      <c r="AN124" s="824"/>
      <c r="AO124" s="825"/>
      <c r="AP124" s="871" t="s">
        <v>443</v>
      </c>
      <c r="AQ124" s="872"/>
      <c r="AR124" s="872"/>
      <c r="AS124" s="872"/>
      <c r="AT124" s="873"/>
      <c r="AU124" s="874" t="s">
        <v>485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22.9</v>
      </c>
      <c r="BR124" s="878"/>
      <c r="BS124" s="878"/>
      <c r="BT124" s="878"/>
      <c r="BU124" s="878"/>
      <c r="BV124" s="878">
        <v>19.399999999999999</v>
      </c>
      <c r="BW124" s="878"/>
      <c r="BX124" s="878"/>
      <c r="BY124" s="878"/>
      <c r="BZ124" s="878"/>
      <c r="CA124" s="878">
        <v>9.4</v>
      </c>
      <c r="CB124" s="878"/>
      <c r="CC124" s="878"/>
      <c r="CD124" s="878"/>
      <c r="CE124" s="878"/>
      <c r="CF124" s="768"/>
      <c r="CG124" s="769"/>
      <c r="CH124" s="769"/>
      <c r="CI124" s="769"/>
      <c r="CJ124" s="909"/>
      <c r="CK124" s="917"/>
      <c r="CL124" s="917"/>
      <c r="CM124" s="917"/>
      <c r="CN124" s="917"/>
      <c r="CO124" s="918"/>
      <c r="CP124" s="882" t="s">
        <v>486</v>
      </c>
      <c r="CQ124" s="883"/>
      <c r="CR124" s="883"/>
      <c r="CS124" s="883"/>
      <c r="CT124" s="883"/>
      <c r="CU124" s="883"/>
      <c r="CV124" s="883"/>
      <c r="CW124" s="883"/>
      <c r="CX124" s="883"/>
      <c r="CY124" s="883"/>
      <c r="CZ124" s="883"/>
      <c r="DA124" s="883"/>
      <c r="DB124" s="883"/>
      <c r="DC124" s="883"/>
      <c r="DD124" s="883"/>
      <c r="DE124" s="883"/>
      <c r="DF124" s="884"/>
      <c r="DG124" s="806">
        <v>1278</v>
      </c>
      <c r="DH124" s="807"/>
      <c r="DI124" s="807"/>
      <c r="DJ124" s="807"/>
      <c r="DK124" s="808"/>
      <c r="DL124" s="809">
        <v>3218</v>
      </c>
      <c r="DM124" s="807"/>
      <c r="DN124" s="807"/>
      <c r="DO124" s="807"/>
      <c r="DP124" s="808"/>
      <c r="DQ124" s="809">
        <v>4511</v>
      </c>
      <c r="DR124" s="807"/>
      <c r="DS124" s="807"/>
      <c r="DT124" s="807"/>
      <c r="DU124" s="808"/>
      <c r="DV124" s="895">
        <v>0.1</v>
      </c>
      <c r="DW124" s="896"/>
      <c r="DX124" s="896"/>
      <c r="DY124" s="896"/>
      <c r="DZ124" s="897"/>
    </row>
    <row r="125" spans="1:130" s="247" customFormat="1" ht="26.25" customHeight="1" x14ac:dyDescent="0.15">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441</v>
      </c>
      <c r="AB125" s="824"/>
      <c r="AC125" s="824"/>
      <c r="AD125" s="824"/>
      <c r="AE125" s="825"/>
      <c r="AF125" s="826" t="s">
        <v>446</v>
      </c>
      <c r="AG125" s="824"/>
      <c r="AH125" s="824"/>
      <c r="AI125" s="824"/>
      <c r="AJ125" s="825"/>
      <c r="AK125" s="826" t="s">
        <v>439</v>
      </c>
      <c r="AL125" s="824"/>
      <c r="AM125" s="824"/>
      <c r="AN125" s="824"/>
      <c r="AO125" s="825"/>
      <c r="AP125" s="871" t="s">
        <v>443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487</v>
      </c>
      <c r="CL125" s="899"/>
      <c r="CM125" s="899"/>
      <c r="CN125" s="899"/>
      <c r="CO125" s="900"/>
      <c r="CP125" s="907" t="s">
        <v>488</v>
      </c>
      <c r="CQ125" s="852"/>
      <c r="CR125" s="852"/>
      <c r="CS125" s="852"/>
      <c r="CT125" s="852"/>
      <c r="CU125" s="852"/>
      <c r="CV125" s="852"/>
      <c r="CW125" s="852"/>
      <c r="CX125" s="852"/>
      <c r="CY125" s="852"/>
      <c r="CZ125" s="852"/>
      <c r="DA125" s="852"/>
      <c r="DB125" s="852"/>
      <c r="DC125" s="852"/>
      <c r="DD125" s="852"/>
      <c r="DE125" s="852"/>
      <c r="DF125" s="853"/>
      <c r="DG125" s="908" t="s">
        <v>439</v>
      </c>
      <c r="DH125" s="889"/>
      <c r="DI125" s="889"/>
      <c r="DJ125" s="889"/>
      <c r="DK125" s="889"/>
      <c r="DL125" s="889" t="s">
        <v>439</v>
      </c>
      <c r="DM125" s="889"/>
      <c r="DN125" s="889"/>
      <c r="DO125" s="889"/>
      <c r="DP125" s="889"/>
      <c r="DQ125" s="889" t="s">
        <v>439</v>
      </c>
      <c r="DR125" s="889"/>
      <c r="DS125" s="889"/>
      <c r="DT125" s="889"/>
      <c r="DU125" s="889"/>
      <c r="DV125" s="890" t="s">
        <v>446</v>
      </c>
      <c r="DW125" s="890"/>
      <c r="DX125" s="890"/>
      <c r="DY125" s="890"/>
      <c r="DZ125" s="891"/>
    </row>
    <row r="126" spans="1:130" s="247" customFormat="1" ht="26.25" customHeight="1" thickBot="1" x14ac:dyDescent="0.2">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2838</v>
      </c>
      <c r="AB126" s="824"/>
      <c r="AC126" s="824"/>
      <c r="AD126" s="824"/>
      <c r="AE126" s="825"/>
      <c r="AF126" s="826">
        <v>2838</v>
      </c>
      <c r="AG126" s="824"/>
      <c r="AH126" s="824"/>
      <c r="AI126" s="824"/>
      <c r="AJ126" s="825"/>
      <c r="AK126" s="826">
        <v>2838</v>
      </c>
      <c r="AL126" s="824"/>
      <c r="AM126" s="824"/>
      <c r="AN126" s="824"/>
      <c r="AO126" s="825"/>
      <c r="AP126" s="871">
        <v>0.1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489</v>
      </c>
      <c r="CQ126" s="794"/>
      <c r="CR126" s="794"/>
      <c r="CS126" s="794"/>
      <c r="CT126" s="794"/>
      <c r="CU126" s="794"/>
      <c r="CV126" s="794"/>
      <c r="CW126" s="794"/>
      <c r="CX126" s="794"/>
      <c r="CY126" s="794"/>
      <c r="CZ126" s="794"/>
      <c r="DA126" s="794"/>
      <c r="DB126" s="794"/>
      <c r="DC126" s="794"/>
      <c r="DD126" s="794"/>
      <c r="DE126" s="794"/>
      <c r="DF126" s="795"/>
      <c r="DG126" s="860" t="s">
        <v>450</v>
      </c>
      <c r="DH126" s="861"/>
      <c r="DI126" s="861"/>
      <c r="DJ126" s="861"/>
      <c r="DK126" s="861"/>
      <c r="DL126" s="861" t="s">
        <v>440</v>
      </c>
      <c r="DM126" s="861"/>
      <c r="DN126" s="861"/>
      <c r="DO126" s="861"/>
      <c r="DP126" s="861"/>
      <c r="DQ126" s="861" t="s">
        <v>440</v>
      </c>
      <c r="DR126" s="861"/>
      <c r="DS126" s="861"/>
      <c r="DT126" s="861"/>
      <c r="DU126" s="861"/>
      <c r="DV126" s="838" t="s">
        <v>391</v>
      </c>
      <c r="DW126" s="838"/>
      <c r="DX126" s="838"/>
      <c r="DY126" s="838"/>
      <c r="DZ126" s="839"/>
    </row>
    <row r="127" spans="1:130" s="247" customFormat="1" ht="26.25" customHeight="1" x14ac:dyDescent="0.15">
      <c r="A127" s="866"/>
      <c r="B127" s="867"/>
      <c r="C127" s="885" t="s">
        <v>490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20912</v>
      </c>
      <c r="AB127" s="824"/>
      <c r="AC127" s="824"/>
      <c r="AD127" s="824"/>
      <c r="AE127" s="825"/>
      <c r="AF127" s="826">
        <v>22432</v>
      </c>
      <c r="AG127" s="824"/>
      <c r="AH127" s="824"/>
      <c r="AI127" s="824"/>
      <c r="AJ127" s="825"/>
      <c r="AK127" s="826">
        <v>24033</v>
      </c>
      <c r="AL127" s="824"/>
      <c r="AM127" s="824"/>
      <c r="AN127" s="824"/>
      <c r="AO127" s="825"/>
      <c r="AP127" s="871">
        <v>0.5</v>
      </c>
      <c r="AQ127" s="872"/>
      <c r="AR127" s="872"/>
      <c r="AS127" s="872"/>
      <c r="AT127" s="873"/>
      <c r="AU127" s="283"/>
      <c r="AV127" s="283"/>
      <c r="AW127" s="283"/>
      <c r="AX127" s="888" t="s">
        <v>491</v>
      </c>
      <c r="AY127" s="856"/>
      <c r="AZ127" s="856"/>
      <c r="BA127" s="856"/>
      <c r="BB127" s="856"/>
      <c r="BC127" s="856"/>
      <c r="BD127" s="856"/>
      <c r="BE127" s="857"/>
      <c r="BF127" s="855" t="s">
        <v>492</v>
      </c>
      <c r="BG127" s="856"/>
      <c r="BH127" s="856"/>
      <c r="BI127" s="856"/>
      <c r="BJ127" s="856"/>
      <c r="BK127" s="856"/>
      <c r="BL127" s="857"/>
      <c r="BM127" s="855" t="s">
        <v>493</v>
      </c>
      <c r="BN127" s="856"/>
      <c r="BO127" s="856"/>
      <c r="BP127" s="856"/>
      <c r="BQ127" s="856"/>
      <c r="BR127" s="856"/>
      <c r="BS127" s="857"/>
      <c r="BT127" s="855" t="s">
        <v>494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495</v>
      </c>
      <c r="CQ127" s="794"/>
      <c r="CR127" s="794"/>
      <c r="CS127" s="794"/>
      <c r="CT127" s="794"/>
      <c r="CU127" s="794"/>
      <c r="CV127" s="794"/>
      <c r="CW127" s="794"/>
      <c r="CX127" s="794"/>
      <c r="CY127" s="794"/>
      <c r="CZ127" s="794"/>
      <c r="DA127" s="794"/>
      <c r="DB127" s="794"/>
      <c r="DC127" s="794"/>
      <c r="DD127" s="794"/>
      <c r="DE127" s="794"/>
      <c r="DF127" s="795"/>
      <c r="DG127" s="860" t="s">
        <v>443</v>
      </c>
      <c r="DH127" s="861"/>
      <c r="DI127" s="861"/>
      <c r="DJ127" s="861"/>
      <c r="DK127" s="861"/>
      <c r="DL127" s="861" t="s">
        <v>439</v>
      </c>
      <c r="DM127" s="861"/>
      <c r="DN127" s="861"/>
      <c r="DO127" s="861"/>
      <c r="DP127" s="861"/>
      <c r="DQ127" s="861" t="s">
        <v>439</v>
      </c>
      <c r="DR127" s="861"/>
      <c r="DS127" s="861"/>
      <c r="DT127" s="861"/>
      <c r="DU127" s="861"/>
      <c r="DV127" s="838" t="s">
        <v>441</v>
      </c>
      <c r="DW127" s="838"/>
      <c r="DX127" s="838"/>
      <c r="DY127" s="838"/>
      <c r="DZ127" s="839"/>
    </row>
    <row r="128" spans="1:130" s="247" customFormat="1" ht="26.25" customHeight="1" thickBot="1" x14ac:dyDescent="0.2">
      <c r="A128" s="840" t="s">
        <v>496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497</v>
      </c>
      <c r="X128" s="842"/>
      <c r="Y128" s="842"/>
      <c r="Z128" s="843"/>
      <c r="AA128" s="844" t="s">
        <v>443</v>
      </c>
      <c r="AB128" s="845"/>
      <c r="AC128" s="845"/>
      <c r="AD128" s="845"/>
      <c r="AE128" s="846"/>
      <c r="AF128" s="847" t="s">
        <v>443</v>
      </c>
      <c r="AG128" s="845"/>
      <c r="AH128" s="845"/>
      <c r="AI128" s="845"/>
      <c r="AJ128" s="846"/>
      <c r="AK128" s="847" t="s">
        <v>441</v>
      </c>
      <c r="AL128" s="845"/>
      <c r="AM128" s="845"/>
      <c r="AN128" s="845"/>
      <c r="AO128" s="846"/>
      <c r="AP128" s="848"/>
      <c r="AQ128" s="849"/>
      <c r="AR128" s="849"/>
      <c r="AS128" s="849"/>
      <c r="AT128" s="850"/>
      <c r="AU128" s="283"/>
      <c r="AV128" s="283"/>
      <c r="AW128" s="283"/>
      <c r="AX128" s="851" t="s">
        <v>498</v>
      </c>
      <c r="AY128" s="852"/>
      <c r="AZ128" s="852"/>
      <c r="BA128" s="852"/>
      <c r="BB128" s="852"/>
      <c r="BC128" s="852"/>
      <c r="BD128" s="852"/>
      <c r="BE128" s="853"/>
      <c r="BF128" s="830" t="s">
        <v>440</v>
      </c>
      <c r="BG128" s="831"/>
      <c r="BH128" s="831"/>
      <c r="BI128" s="831"/>
      <c r="BJ128" s="831"/>
      <c r="BK128" s="831"/>
      <c r="BL128" s="854"/>
      <c r="BM128" s="830">
        <v>14.88</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499</v>
      </c>
      <c r="CQ128" s="772"/>
      <c r="CR128" s="772"/>
      <c r="CS128" s="772"/>
      <c r="CT128" s="772"/>
      <c r="CU128" s="772"/>
      <c r="CV128" s="772"/>
      <c r="CW128" s="772"/>
      <c r="CX128" s="772"/>
      <c r="CY128" s="772"/>
      <c r="CZ128" s="772"/>
      <c r="DA128" s="772"/>
      <c r="DB128" s="772"/>
      <c r="DC128" s="772"/>
      <c r="DD128" s="772"/>
      <c r="DE128" s="772"/>
      <c r="DF128" s="773"/>
      <c r="DG128" s="834" t="s">
        <v>450</v>
      </c>
      <c r="DH128" s="835"/>
      <c r="DI128" s="835"/>
      <c r="DJ128" s="835"/>
      <c r="DK128" s="835"/>
      <c r="DL128" s="835" t="s">
        <v>450</v>
      </c>
      <c r="DM128" s="835"/>
      <c r="DN128" s="835"/>
      <c r="DO128" s="835"/>
      <c r="DP128" s="835"/>
      <c r="DQ128" s="835" t="s">
        <v>446</v>
      </c>
      <c r="DR128" s="835"/>
      <c r="DS128" s="835"/>
      <c r="DT128" s="835"/>
      <c r="DU128" s="835"/>
      <c r="DV128" s="836" t="s">
        <v>446</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500</v>
      </c>
      <c r="X129" s="821"/>
      <c r="Y129" s="821"/>
      <c r="Z129" s="822"/>
      <c r="AA129" s="823">
        <v>5292848</v>
      </c>
      <c r="AB129" s="824"/>
      <c r="AC129" s="824"/>
      <c r="AD129" s="824"/>
      <c r="AE129" s="825"/>
      <c r="AF129" s="826">
        <v>5183362</v>
      </c>
      <c r="AG129" s="824"/>
      <c r="AH129" s="824"/>
      <c r="AI129" s="824"/>
      <c r="AJ129" s="825"/>
      <c r="AK129" s="826">
        <v>5178788</v>
      </c>
      <c r="AL129" s="824"/>
      <c r="AM129" s="824"/>
      <c r="AN129" s="824"/>
      <c r="AO129" s="825"/>
      <c r="AP129" s="827"/>
      <c r="AQ129" s="828"/>
      <c r="AR129" s="828"/>
      <c r="AS129" s="828"/>
      <c r="AT129" s="829"/>
      <c r="AU129" s="285"/>
      <c r="AV129" s="285"/>
      <c r="AW129" s="285"/>
      <c r="AX129" s="793" t="s">
        <v>501</v>
      </c>
      <c r="AY129" s="794"/>
      <c r="AZ129" s="794"/>
      <c r="BA129" s="794"/>
      <c r="BB129" s="794"/>
      <c r="BC129" s="794"/>
      <c r="BD129" s="794"/>
      <c r="BE129" s="795"/>
      <c r="BF129" s="813" t="s">
        <v>502</v>
      </c>
      <c r="BG129" s="814"/>
      <c r="BH129" s="814"/>
      <c r="BI129" s="814"/>
      <c r="BJ129" s="814"/>
      <c r="BK129" s="814"/>
      <c r="BL129" s="815"/>
      <c r="BM129" s="813">
        <v>19.88</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504</v>
      </c>
      <c r="X130" s="821"/>
      <c r="Y130" s="821"/>
      <c r="Z130" s="822"/>
      <c r="AA130" s="823">
        <v>825655</v>
      </c>
      <c r="AB130" s="824"/>
      <c r="AC130" s="824"/>
      <c r="AD130" s="824"/>
      <c r="AE130" s="825"/>
      <c r="AF130" s="826">
        <v>772149</v>
      </c>
      <c r="AG130" s="824"/>
      <c r="AH130" s="824"/>
      <c r="AI130" s="824"/>
      <c r="AJ130" s="825"/>
      <c r="AK130" s="826">
        <v>737162</v>
      </c>
      <c r="AL130" s="824"/>
      <c r="AM130" s="824"/>
      <c r="AN130" s="824"/>
      <c r="AO130" s="825"/>
      <c r="AP130" s="827"/>
      <c r="AQ130" s="828"/>
      <c r="AR130" s="828"/>
      <c r="AS130" s="828"/>
      <c r="AT130" s="829"/>
      <c r="AU130" s="285"/>
      <c r="AV130" s="285"/>
      <c r="AW130" s="285"/>
      <c r="AX130" s="793" t="s">
        <v>505</v>
      </c>
      <c r="AY130" s="794"/>
      <c r="AZ130" s="794"/>
      <c r="BA130" s="794"/>
      <c r="BB130" s="794"/>
      <c r="BC130" s="794"/>
      <c r="BD130" s="794"/>
      <c r="BE130" s="795"/>
      <c r="BF130" s="796">
        <v>14.4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506</v>
      </c>
      <c r="X131" s="804"/>
      <c r="Y131" s="804"/>
      <c r="Z131" s="805"/>
      <c r="AA131" s="806">
        <v>4467193</v>
      </c>
      <c r="AB131" s="807"/>
      <c r="AC131" s="807"/>
      <c r="AD131" s="807"/>
      <c r="AE131" s="808"/>
      <c r="AF131" s="809">
        <v>4411213</v>
      </c>
      <c r="AG131" s="807"/>
      <c r="AH131" s="807"/>
      <c r="AI131" s="807"/>
      <c r="AJ131" s="808"/>
      <c r="AK131" s="809">
        <v>4441626</v>
      </c>
      <c r="AL131" s="807"/>
      <c r="AM131" s="807"/>
      <c r="AN131" s="807"/>
      <c r="AO131" s="808"/>
      <c r="AP131" s="810"/>
      <c r="AQ131" s="811"/>
      <c r="AR131" s="811"/>
      <c r="AS131" s="811"/>
      <c r="AT131" s="812"/>
      <c r="AU131" s="285"/>
      <c r="AV131" s="285"/>
      <c r="AW131" s="285"/>
      <c r="AX131" s="771" t="s">
        <v>507</v>
      </c>
      <c r="AY131" s="772"/>
      <c r="AZ131" s="772"/>
      <c r="BA131" s="772"/>
      <c r="BB131" s="772"/>
      <c r="BC131" s="772"/>
      <c r="BD131" s="772"/>
      <c r="BE131" s="773"/>
      <c r="BF131" s="774">
        <v>9.4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509</v>
      </c>
      <c r="W132" s="784"/>
      <c r="X132" s="784"/>
      <c r="Y132" s="784"/>
      <c r="Z132" s="785"/>
      <c r="AA132" s="786">
        <v>14.96033415</v>
      </c>
      <c r="AB132" s="787"/>
      <c r="AC132" s="787"/>
      <c r="AD132" s="787"/>
      <c r="AE132" s="788"/>
      <c r="AF132" s="789">
        <v>14.23452007</v>
      </c>
      <c r="AG132" s="787"/>
      <c r="AH132" s="787"/>
      <c r="AI132" s="787"/>
      <c r="AJ132" s="788"/>
      <c r="AK132" s="789">
        <v>14.158846329999999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510</v>
      </c>
      <c r="W133" s="763"/>
      <c r="X133" s="763"/>
      <c r="Y133" s="763"/>
      <c r="Z133" s="764"/>
      <c r="AA133" s="765">
        <v>15.4</v>
      </c>
      <c r="AB133" s="766"/>
      <c r="AC133" s="766"/>
      <c r="AD133" s="766"/>
      <c r="AE133" s="767"/>
      <c r="AF133" s="765">
        <v>14.7</v>
      </c>
      <c r="AG133" s="766"/>
      <c r="AH133" s="766"/>
      <c r="AI133" s="766"/>
      <c r="AJ133" s="767"/>
      <c r="AK133" s="765">
        <v>14.4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0FAhmlFvIKhh/ijVnRevgQRps1k+TCvRjINMeH8Dqt4XYiJltmdZCG0DXaGQubDMFeZkp7bwKmJNxdlSqHstA==" saltValue="sAYO76Eu3Aw1RPBDOYZq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G71" sqref="AG7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yK7+Nvgg33Sg1CNhhub2CYaP7tnWGnNRcoP/dnWtkzVpZg/HwQj7OToKAFqcrHoXv6d/9gTthceICF8T/StA==" saltValue="49hndI645m4rgw7GNVRC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AdWZ8B1+NCf/YzbhZyBpMh41VVgnYWsnpTyTvSn1hTKrA/RIUtZQW2Vx+8EtEDSQUtBEVwf1RPz9iWdKkDNkQ==" saltValue="JtIW+NThDoSMD/iDJbuS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519</v>
      </c>
      <c r="AL9" s="1193"/>
      <c r="AM9" s="1193"/>
      <c r="AN9" s="1194"/>
      <c r="AO9" s="313">
        <v>1358321</v>
      </c>
      <c r="AP9" s="313">
        <v>86949</v>
      </c>
      <c r="AQ9" s="314">
        <v>82973</v>
      </c>
      <c r="AR9" s="315">
        <v>4.8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520</v>
      </c>
      <c r="AL10" s="1193"/>
      <c r="AM10" s="1193"/>
      <c r="AN10" s="1194"/>
      <c r="AO10" s="316">
        <v>93899</v>
      </c>
      <c r="AP10" s="316">
        <v>6011</v>
      </c>
      <c r="AQ10" s="317">
        <v>9241</v>
      </c>
      <c r="AR10" s="318">
        <v>-35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521</v>
      </c>
      <c r="AL11" s="1193"/>
      <c r="AM11" s="1193"/>
      <c r="AN11" s="1194"/>
      <c r="AO11" s="316">
        <v>212530</v>
      </c>
      <c r="AP11" s="316">
        <v>13605</v>
      </c>
      <c r="AQ11" s="317">
        <v>11673</v>
      </c>
      <c r="AR11" s="318">
        <v>16.600000000000001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522</v>
      </c>
      <c r="AL12" s="1193"/>
      <c r="AM12" s="1193"/>
      <c r="AN12" s="1194"/>
      <c r="AO12" s="316">
        <v>1095</v>
      </c>
      <c r="AP12" s="316">
        <v>70</v>
      </c>
      <c r="AQ12" s="317">
        <v>931</v>
      </c>
      <c r="AR12" s="318">
        <v>-92.5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523</v>
      </c>
      <c r="AL13" s="1193"/>
      <c r="AM13" s="1193"/>
      <c r="AN13" s="1194"/>
      <c r="AO13" s="316" t="s">
        <v>524</v>
      </c>
      <c r="AP13" s="316" t="s">
        <v>524</v>
      </c>
      <c r="AQ13" s="317" t="s">
        <v>524</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525</v>
      </c>
      <c r="AL14" s="1193"/>
      <c r="AM14" s="1193"/>
      <c r="AN14" s="1194"/>
      <c r="AO14" s="316">
        <v>27449</v>
      </c>
      <c r="AP14" s="316">
        <v>1757</v>
      </c>
      <c r="AQ14" s="317">
        <v>3875</v>
      </c>
      <c r="AR14" s="318">
        <v>-54.7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526</v>
      </c>
      <c r="AL15" s="1193"/>
      <c r="AM15" s="1193"/>
      <c r="AN15" s="1194"/>
      <c r="AO15" s="316">
        <v>3995</v>
      </c>
      <c r="AP15" s="316">
        <v>256</v>
      </c>
      <c r="AQ15" s="317">
        <v>1738</v>
      </c>
      <c r="AR15" s="318">
        <v>-85.3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527</v>
      </c>
      <c r="AL16" s="1196"/>
      <c r="AM16" s="1196"/>
      <c r="AN16" s="1197"/>
      <c r="AO16" s="316">
        <v>-125193</v>
      </c>
      <c r="AP16" s="316">
        <v>-8014</v>
      </c>
      <c r="AQ16" s="317">
        <v>-7403</v>
      </c>
      <c r="AR16" s="318">
        <v>8.3000000000000007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1572096</v>
      </c>
      <c r="AP17" s="316">
        <v>100633</v>
      </c>
      <c r="AQ17" s="317">
        <v>103027</v>
      </c>
      <c r="AR17" s="318">
        <v>-2.2999999999999998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532</v>
      </c>
      <c r="AL21" s="1190"/>
      <c r="AM21" s="1190"/>
      <c r="AN21" s="1191"/>
      <c r="AO21" s="328">
        <v>9.73</v>
      </c>
      <c r="AP21" s="329">
        <v>9.67</v>
      </c>
      <c r="AQ21" s="330">
        <v>0.06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533</v>
      </c>
      <c r="AL22" s="1190"/>
      <c r="AM22" s="1190"/>
      <c r="AN22" s="1191"/>
      <c r="AO22" s="333">
        <v>94.4</v>
      </c>
      <c r="AP22" s="334">
        <v>96.6</v>
      </c>
      <c r="AQ22" s="335">
        <v>-2.2000000000000002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537</v>
      </c>
      <c r="AL32" s="1181"/>
      <c r="AM32" s="1181"/>
      <c r="AN32" s="1182"/>
      <c r="AO32" s="343">
        <v>918612</v>
      </c>
      <c r="AP32" s="343">
        <v>58802</v>
      </c>
      <c r="AQ32" s="344">
        <v>54693</v>
      </c>
      <c r="AR32" s="345">
        <v>7.5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538</v>
      </c>
      <c r="AL33" s="1181"/>
      <c r="AM33" s="1181"/>
      <c r="AN33" s="1182"/>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539</v>
      </c>
      <c r="AL34" s="1181"/>
      <c r="AM34" s="1181"/>
      <c r="AN34" s="1182"/>
      <c r="AO34" s="343" t="s">
        <v>524</v>
      </c>
      <c r="AP34" s="343" t="s">
        <v>524</v>
      </c>
      <c r="AQ34" s="344">
        <v>70</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540</v>
      </c>
      <c r="AL35" s="1181"/>
      <c r="AM35" s="1181"/>
      <c r="AN35" s="1182"/>
      <c r="AO35" s="343">
        <v>404468</v>
      </c>
      <c r="AP35" s="343">
        <v>25891</v>
      </c>
      <c r="AQ35" s="344">
        <v>20300</v>
      </c>
      <c r="AR35" s="345">
        <v>27.5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541</v>
      </c>
      <c r="AL36" s="1181"/>
      <c r="AM36" s="1181"/>
      <c r="AN36" s="1182"/>
      <c r="AO36" s="343">
        <v>14569</v>
      </c>
      <c r="AP36" s="343">
        <v>933</v>
      </c>
      <c r="AQ36" s="344">
        <v>3708</v>
      </c>
      <c r="AR36" s="345">
        <v>-74.8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542</v>
      </c>
      <c r="AL37" s="1181"/>
      <c r="AM37" s="1181"/>
      <c r="AN37" s="1182"/>
      <c r="AO37" s="343">
        <v>28396</v>
      </c>
      <c r="AP37" s="343">
        <v>1818</v>
      </c>
      <c r="AQ37" s="344">
        <v>3144</v>
      </c>
      <c r="AR37" s="345">
        <v>-42.2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543</v>
      </c>
      <c r="AL38" s="1184"/>
      <c r="AM38" s="1184"/>
      <c r="AN38" s="1185"/>
      <c r="AO38" s="346" t="s">
        <v>524</v>
      </c>
      <c r="AP38" s="346" t="s">
        <v>524</v>
      </c>
      <c r="AQ38" s="347">
        <v>5</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544</v>
      </c>
      <c r="AL39" s="1184"/>
      <c r="AM39" s="1184"/>
      <c r="AN39" s="1185"/>
      <c r="AO39" s="343" t="s">
        <v>524</v>
      </c>
      <c r="AP39" s="343" t="s">
        <v>524</v>
      </c>
      <c r="AQ39" s="344">
        <v>-4732</v>
      </c>
      <c r="AR39" s="345" t="s">
        <v>524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545</v>
      </c>
      <c r="AL40" s="1181"/>
      <c r="AM40" s="1181"/>
      <c r="AN40" s="1182"/>
      <c r="AO40" s="343">
        <v>-737162</v>
      </c>
      <c r="AP40" s="343">
        <v>-47187</v>
      </c>
      <c r="AQ40" s="344">
        <v>-54327</v>
      </c>
      <c r="AR40" s="345">
        <v>-13.1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628883</v>
      </c>
      <c r="AP41" s="343">
        <v>40256</v>
      </c>
      <c r="AQ41" s="344">
        <v>22860</v>
      </c>
      <c r="AR41" s="345">
        <v>76.099999999999994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514</v>
      </c>
      <c r="AN49" s="1175" t="s">
        <v>549</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924426</v>
      </c>
      <c r="AN51" s="365">
        <v>57701</v>
      </c>
      <c r="AO51" s="366">
        <v>-22.1</v>
      </c>
      <c r="AP51" s="367">
        <v>96635</v>
      </c>
      <c r="AQ51" s="368">
        <v>-5</v>
      </c>
      <c r="AR51" s="369">
        <v>-17.100000000000001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308856</v>
      </c>
      <c r="AN52" s="373">
        <v>19278</v>
      </c>
      <c r="AO52" s="374">
        <v>-20.9</v>
      </c>
      <c r="AP52" s="375">
        <v>44408</v>
      </c>
      <c r="AQ52" s="376">
        <v>-13</v>
      </c>
      <c r="AR52" s="377">
        <v>-7.9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552993</v>
      </c>
      <c r="AN53" s="365">
        <v>34703</v>
      </c>
      <c r="AO53" s="366">
        <v>-39.9</v>
      </c>
      <c r="AP53" s="367">
        <v>115123</v>
      </c>
      <c r="AQ53" s="368">
        <v>19.100000000000001</v>
      </c>
      <c r="AR53" s="369">
        <v>-59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274519</v>
      </c>
      <c r="AN54" s="373">
        <v>17227</v>
      </c>
      <c r="AO54" s="374">
        <v>-10.6</v>
      </c>
      <c r="AP54" s="375">
        <v>46026</v>
      </c>
      <c r="AQ54" s="376">
        <v>3.6</v>
      </c>
      <c r="AR54" s="377">
        <v>-14.2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909427</v>
      </c>
      <c r="AN55" s="365">
        <v>57738</v>
      </c>
      <c r="AO55" s="366">
        <v>66.400000000000006</v>
      </c>
      <c r="AP55" s="367">
        <v>98899</v>
      </c>
      <c r="AQ55" s="368">
        <v>-14.1</v>
      </c>
      <c r="AR55" s="369">
        <v>80.5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271378</v>
      </c>
      <c r="AN56" s="373">
        <v>17229</v>
      </c>
      <c r="AO56" s="374">
        <v>0</v>
      </c>
      <c r="AP56" s="375">
        <v>43734</v>
      </c>
      <c r="AQ56" s="376">
        <v>-5</v>
      </c>
      <c r="AR56" s="377">
        <v>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839925</v>
      </c>
      <c r="AN57" s="365">
        <v>53690</v>
      </c>
      <c r="AO57" s="366">
        <v>-7</v>
      </c>
      <c r="AP57" s="367">
        <v>96462</v>
      </c>
      <c r="AQ57" s="368">
        <v>-2.5</v>
      </c>
      <c r="AR57" s="369">
        <v>-4.5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543437</v>
      </c>
      <c r="AN58" s="373">
        <v>34738</v>
      </c>
      <c r="AO58" s="374">
        <v>101.6</v>
      </c>
      <c r="AP58" s="375">
        <v>39886</v>
      </c>
      <c r="AQ58" s="376">
        <v>-8.8000000000000007</v>
      </c>
      <c r="AR58" s="377">
        <v>110.4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1002705</v>
      </c>
      <c r="AN59" s="365">
        <v>64185</v>
      </c>
      <c r="AO59" s="366">
        <v>19.5</v>
      </c>
      <c r="AP59" s="367">
        <v>83103</v>
      </c>
      <c r="AQ59" s="368">
        <v>-13.8</v>
      </c>
      <c r="AR59" s="369">
        <v>33.299999999999997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456541</v>
      </c>
      <c r="AN60" s="373">
        <v>29224</v>
      </c>
      <c r="AO60" s="374">
        <v>-15.9</v>
      </c>
      <c r="AP60" s="375">
        <v>41378</v>
      </c>
      <c r="AQ60" s="376">
        <v>3.7</v>
      </c>
      <c r="AR60" s="377">
        <v>-19.600000000000001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845895</v>
      </c>
      <c r="AN61" s="380">
        <v>53603</v>
      </c>
      <c r="AO61" s="381">
        <v>3.4</v>
      </c>
      <c r="AP61" s="382">
        <v>98044</v>
      </c>
      <c r="AQ61" s="383">
        <v>-3.3</v>
      </c>
      <c r="AR61" s="369">
        <v>6.7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370946</v>
      </c>
      <c r="AN62" s="373">
        <v>23539</v>
      </c>
      <c r="AO62" s="374">
        <v>10.8</v>
      </c>
      <c r="AP62" s="375">
        <v>43086</v>
      </c>
      <c r="AQ62" s="376">
        <v>-3.9</v>
      </c>
      <c r="AR62" s="377">
        <v>14.7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PewPLqMrSnMVzm/FXDkD7U4vdLLikjlZjGC+15wYG+rxNZkoS1hKq2CUkQNMs4CG4HcVPh8CfzlgsLBR7zReg==" saltValue="QmAC4fvzMvh97EAHq1Ad0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election activeCell="BJ97" sqref="BJ9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QNkQvlkCi2AKZGerp8hHlt0NcbA1BYImflgURZa2Rnv7Xx6QKNYRKqdhexIiqAp+wk4+I7KDIkIafHQVhuyFWg==" saltValue="9J8Uj/nFJGzOGxsyxEDh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l5S7LKbFWVdJyfofn7gQMlpx6bFfIa5vD0l14Uj91LtOArS08DFXR7QD1vGgrti+p8RY4yV3lwOLNqipdhKmrw==" saltValue="Pv930ntulUxAm0yOqoCF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8" t="s">
        <v>3</v>
      </c>
      <c r="D47" s="1198"/>
      <c r="E47" s="1199"/>
      <c r="F47" s="11">
        <v>44.41</v>
      </c>
      <c r="G47" s="12">
        <v>46.01</v>
      </c>
      <c r="H47" s="12">
        <v>42.23</v>
      </c>
      <c r="I47" s="12">
        <v>41.57</v>
      </c>
      <c r="J47" s="13">
        <v>40.04</v>
      </c>
    </row>
    <row r="48" spans="2:10" ht="57.75" customHeight="1" x14ac:dyDescent="0.15">
      <c r="B48" s="14"/>
      <c r="C48" s="1200" t="s">
        <v>4</v>
      </c>
      <c r="D48" s="1200"/>
      <c r="E48" s="1201"/>
      <c r="F48" s="15">
        <v>5.81</v>
      </c>
      <c r="G48" s="16">
        <v>5.67</v>
      </c>
      <c r="H48" s="16">
        <v>7.46</v>
      </c>
      <c r="I48" s="16">
        <v>6.68</v>
      </c>
      <c r="J48" s="17">
        <v>6.24</v>
      </c>
    </row>
    <row r="49" spans="2:10" ht="57.75" customHeight="1" thickBot="1" x14ac:dyDescent="0.2">
      <c r="B49" s="18"/>
      <c r="C49" s="1202" t="s">
        <v>5</v>
      </c>
      <c r="D49" s="1202"/>
      <c r="E49" s="1203"/>
      <c r="F49" s="19">
        <v>3.85</v>
      </c>
      <c r="G49" s="20" t="s">
        <v>570</v>
      </c>
      <c r="H49" s="20" t="s">
        <v>571</v>
      </c>
      <c r="I49" s="20" t="s">
        <v>572</v>
      </c>
      <c r="J49" s="21" t="s">
        <v>573</v>
      </c>
    </row>
    <row r="50" spans="2:10" ht="13.5" customHeight="1" x14ac:dyDescent="0.15"/>
  </sheetData>
  <sheetProtection algorithmName="SHA-512" hashValue="yW/CNjdz0a8FYcoLlmjzFk0Mbu6WtmxdOIpNPYQYCQGJmMXm9kYhmywxGeiE4TmjNrNG8V7JkGay536tziWVoA==" saltValue="3EE2DyyhWWo2Ov5GzL8n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2021-03-08T09:32:34Z</cp:lastPrinted>
  <dcterms:created xsi:type="dcterms:W3CDTF">2021-02-05T01:01:38Z</dcterms:created>
  <dcterms:modified xsi:type="dcterms:W3CDTF">2021-03-08T09:38:27Z</dcterms:modified>
  <cp:category/>
</cp:coreProperties>
</file>