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lg\各課フォルダ\財政課\02　財政管理\04　財政状況調査\11　財政状況資料集\R1（H30決算）\04　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E35" i="10"/>
  <c r="AM35" i="10"/>
  <c r="U35" i="10"/>
  <c r="C35" i="10"/>
  <c r="CO34" i="10"/>
  <c r="CO35" i="10" s="1"/>
  <c r="CO36" i="10" s="1"/>
  <c r="CO37" i="10" s="1"/>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<sst xmlns="http://schemas.openxmlformats.org/spreadsheetml/2006/main" count="1031" uniqueCount="597">
  <si>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</si>
  <si>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</si>
  <si>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</si>
  <si>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</si>
  <si>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</si>
  <si>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</si>
  <si>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</si>
  <si>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</si>
  <si>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</si>
  <si>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</si>
  <si>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</si>
  <si>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</si>
  <si>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</si>
  <si>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</si>
  <si>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</si>
  <si>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</si>
  <si>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</si>
  <si>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</si>
  <si>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</si>
  <si>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</si>
  <si>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</si>
  <si>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</si>
  <si>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</si>
  <si>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</si>
  <si>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</si>
  <si>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</si>
  <si>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</si>
  <si>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</si>
  <si>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</si>
  <si>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</si>
  <si>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</si>
  <si>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</si>
  <si>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</si>
  <si>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</si>
  <si>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</si>
  <si>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</si>
  <si>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</si>
  <si>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</si>
  <si>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</si>
  <si>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</si>
  <si>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</si>
  <si>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</si>
  <si>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</si>
  <si>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</si>
  <si>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</si>
  <si>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</si>
  <si>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</si>
  <si>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</si>
  <si>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</si>
  <si>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</si>
  <si>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</si>
  <si>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</si>
  <si>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</si>
  <si>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</si>
  <si>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</si>
  <si>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</si>
  <si>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</si>
  <si>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</si>
  <si>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</si>
  <si>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</si>
  <si>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</si>
  <si>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</si>
  <si>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</si>
  <si>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</si>
  <si>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</si>
  <si>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</si>
  <si>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</si>
  <si>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</si>
  <si>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</si>
  <si>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</si>
  <si>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</si>
  <si>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</si>
  <si>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</si>
  <si>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</si>
  <si>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</si>
  <si>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</si>
  <si>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</si>
  <si>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</si>
  <si>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</si>
  <si>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</si>
  <si>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</si>
  <si>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</si>
  <si>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</si>
  <si>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</si>
  <si>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</si>
  <si>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</si>
  <si>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</si>
  <si>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</si>
  <si>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</si>
  <si>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</si>
  <si>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</si>
  <si>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</si>
  <si>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</si>
  <si>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</si>
  <si>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</si>
  <si>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</si>
  <si>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</si>
  <si>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</si>
  <si>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金ケ崎町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</si>
  <si>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</si>
  <si>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</si>
  <si>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</si>
  <si>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</si>
  <si>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</si>
  <si>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</si>
  <si>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</si>
  <si>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</si>
  <si>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</si>
  <si>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</si>
  <si>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</si>
  <si>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</si>
  <si>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</si>
  <si>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</si>
  <si>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</si>
  <si>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</si>
  <si>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</si>
  <si>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</si>
  <si>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</si>
  <si>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</si>
  <si>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</si>
  <si>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</si>
  <si>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</si>
  <si>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</si>
  <si>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</si>
  <si>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</si>
  <si>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</si>
  <si>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</si>
  <si>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</si>
  <si>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</si>
  <si>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</si>
  <si>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</si>
  <si>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</si>
  <si>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</si>
  <si>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</si>
  <si>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</si>
  <si>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</si>
  <si>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</si>
  <si>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</si>
  <si>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</si>
  <si>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</si>
  <si>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</si>
  <si>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</si>
  <si>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</si>
  <si>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</si>
  <si>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</si>
  <si>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</si>
  <si>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</si>
  <si>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</si>
  <si>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</si>
  <si>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</si>
  <si>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</si>
  <si>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</si>
  <si>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</si>
  <si>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</si>
  <si>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</si>
  <si>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</si>
  <si>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</si>
  <si>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</si>
  <si>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</si>
  <si>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</si>
  <si>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</si>
  <si>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</si>
  <si>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</si>
  <si>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</si>
  <si>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</si>
  <si>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</si>
  <si>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</si>
  <si>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</si>
  <si>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</si>
  <si>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</si>
  <si>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</si>
  <si>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</si>
  <si>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</si>
  <si>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</si>
  <si>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</si>
  <si>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</si>
  <si>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</si>
  <si>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</si>
  <si>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</si>
  <si>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</si>
  <si>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</si>
  <si>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</si>
  <si>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</si>
  <si>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</si>
  <si>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</si>
  <si>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</si>
  <si>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</si>
  <si>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</si>
  <si>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</si>
  <si>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</si>
  <si>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</si>
  <si>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</si>
  <si>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</si>
  <si>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</si>
  <si>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</si>
  <si>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</si>
  <si>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</si>
  <si>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</si>
  <si>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</si>
  <si>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</si>
  <si>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</si>
  <si>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</si>
  <si>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</si>
  <si>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</si>
  <si>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</si>
  <si>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</si>
  <si>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</si>
  <si>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</si>
  <si>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</si>
  <si>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</si>
  <si>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</si>
  <si>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</si>
  <si>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岩手県金ケ崎町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</si>
  <si>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</si>
  <si>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</si>
  <si>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</si>
  <si>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</si>
  <si>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</si>
  <si>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</si>
  <si>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</si>
  <si>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</si>
  <si>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</si>
  <si>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</si>
  <si>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</si>
  <si>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</si>
  <si>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</si>
  <si>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</si>
  <si>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</si>
  <si>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</si>
  <si>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</si>
  <si>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</si>
  <si>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</si>
  <si>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</si>
  <si>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</si>
  <si>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</si>
  <si>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</si>
  <si>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</si>
  <si>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</si>
  <si>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</si>
  <si>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</si>
  <si>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</si>
  <si>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</si>
  <si>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</si>
  <si>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</si>
  <si>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</si>
  <si>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</si>
  <si>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</si>
  <si>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</si>
  <si>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</si>
  <si>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</si>
  <si>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</si>
  <si>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</si>
  <si>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</si>
  <si>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</si>
  <si>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</si>
  <si>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</si>
  <si>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</si>
  <si>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</si>
  <si>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</si>
  <si>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</si>
  <si>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</si>
  <si>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</si>
  <si>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</si>
  <si>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</si>
  <si>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</si>
  <si>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</si>
  <si>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</si>
  <si>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</si>
  <si>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</si>
  <si>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</si>
  <si>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</si>
  <si>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</si>
  <si>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</si>
  <si>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</si>
  <si>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</si>
  <si>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</si>
  <si>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</si>
  <si>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</si>
  <si>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</si>
  <si>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</si>
  <si>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</si>
  <si>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</si>
  <si>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</si>
  <si>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</si>
  <si>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</si>
  <si>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</si>
  <si>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</si>
  <si>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</si>
  <si>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</si>
  <si>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</si>
  <si>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</si>
  <si>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</si>
  <si>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</si>
  <si>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</si>
  <si>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</si>
  <si>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</si>
  <si>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</si>
  <si>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</si>
  <si>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</si>
  <si>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</si>
  <si>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</si>
  <si>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</si>
  <si>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</si>
  <si>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</si>
  <si>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</si>
  <si>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</si>
  <si>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</si>
  <si>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</si>
  <si>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</si>
  <si>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</si>
  <si>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</si>
  <si>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</si>
  <si>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</si>
  <si>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</si>
  <si>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</si>
  <si>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</si>
  <si>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</si>
  <si>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</si>
  <si>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</si>
  <si>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</si>
  <si>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</si>
  <si>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</si>
  <si>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</si>
  <si>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</si>
  <si>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</si>
  <si>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</si>
  <si>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</si>
  <si>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</si>
  <si>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</si>
  <si>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</si>
  <si>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</si>
  <si>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</si>
  <si>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</si>
  <si>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</si>
  <si>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</si>
  <si>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</si>
  <si>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</si>
  <si>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</si>
  <si>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</si>
  <si>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</si>
  <si>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</si>
  <si>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</si>
  <si>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</si>
  <si>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</si>
  <si>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</si>
  <si>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</si>
  <si>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</si>
  <si>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</si>
  <si>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</si>
  <si>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</si>
  <si>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</si>
  <si>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</si>
  <si>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</si>
  <si>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</si>
  <si>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</si>
  <si>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</si>
  <si>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</si>
  <si>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</si>
  <si>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</si>
  <si>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</si>
  <si>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</si>
  <si>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</si>
  <si>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</si>
  <si>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岩手県金ケ崎町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</si>
  <si>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</si>
  <si>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</si>
  <si>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</si>
  <si>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</si>
  <si>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</si>
  <si>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</si>
  <si>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</si>
  <si>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</si>
  <si>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</si>
  <si>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</si>
  <si>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</si>
  <si>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</si>
  <si>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</si>
  <si>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</si>
  <si>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</si>
  <si>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</si>
  <si>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</si>
  <si>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</si>
  <si>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</si>
  <si>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</si>
  <si>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</si>
  <si>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</si>
  <si>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</si>
  <si>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</si>
  <si>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</si>
  <si>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</si>
  <si>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</si>
  <si>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</si>
  <si>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</si>
  <si>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</si>
  <si>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</si>
  <si>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</si>
  <si>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</si>
  <si>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</si>
  <si>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</si>
  <si>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訪問看護ステーション事業特別会計</t>
    <phoneticPr fontId="5"/>
  </si>
  <si>
    <t>介護保険特別会計（介護保険事業勘定）</t>
    <phoneticPr fontId="5"/>
  </si>
  <si>
    <t>介護保険特別会計（介護サービス事業勘定）</t>
    <phoneticPr fontId="5"/>
  </si>
  <si>
    <t>国民健康保険診療施設特別会計（医科勘定）</t>
    <phoneticPr fontId="5"/>
  </si>
  <si>
    <t>国民健康保険診療施設特別会計（歯科勘定）</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</si>
  <si>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</si>
  <si>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</si>
  <si>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</si>
  <si>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</si>
  <si>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</si>
  <si>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</si>
  <si>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</si>
  <si>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</si>
  <si>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</si>
  <si>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</si>
  <si>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</si>
  <si>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</si>
  <si>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</si>
  <si>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</si>
  <si>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</si>
  <si>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</si>
  <si>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</si>
  <si>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</si>
  <si>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</si>
  <si>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</si>
  <si>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</si>
  <si>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</si>
  <si>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</si>
  <si>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</si>
  <si>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</si>
  <si>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</si>
  <si>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</si>
  <si>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</si>
  <si>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</si>
  <si>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</si>
  <si>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</si>
  <si>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</si>
  <si>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</si>
  <si>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</si>
  <si>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</si>
  <si>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</si>
  <si>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</si>
  <si>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</si>
  <si>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</si>
  <si>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</si>
  <si>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</si>
  <si>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</si>
  <si>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</si>
  <si>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</si>
  <si>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</si>
  <si>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</si>
  <si>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</si>
  <si>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</si>
  <si>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</si>
  <si>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</si>
  <si>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</si>
  <si>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</si>
  <si>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</si>
  <si>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</si>
  <si>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</si>
  <si>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</si>
  <si>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</si>
  <si>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</si>
  <si>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</si>
  <si>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</si>
  <si>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</si>
  <si>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</si>
  <si>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</si>
  <si>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</si>
  <si>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</si>
  <si>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</si>
  <si>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</si>
  <si>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</si>
  <si>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</si>
  <si>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</si>
  <si>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</si>
  <si>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</si>
  <si>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</si>
  <si>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</si>
  <si>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</si>
  <si>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国民健康保険診療施設特別会計（医科勘定）</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</si>
  <si>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</si>
  <si>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</si>
  <si>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</si>
  <si>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</si>
  <si>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</si>
  <si>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</si>
  <si>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</si>
  <si>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</si>
  <si>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</si>
  <si>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</si>
  <si>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</si>
  <si>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</si>
  <si>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</si>
  <si>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</si>
  <si>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</si>
  <si>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</si>
  <si>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</si>
  <si>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</si>
  <si>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</si>
  <si>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</si>
  <si>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</si>
  <si>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</si>
  <si>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</si>
  <si>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</si>
  <si>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</si>
  <si>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</si>
  <si>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</si>
  <si>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</si>
  <si>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</si>
  <si>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</si>
  <si>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</si>
  <si>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</si>
  <si>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</si>
  <si>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</si>
  <si>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</si>
  <si>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</si>
  <si>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</si>
  <si>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</si>
  <si>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</si>
  <si>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</si>
  <si>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</si>
  <si>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</si>
  <si>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</si>
  <si>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</si>
  <si>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</si>
  <si>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</si>
  <si>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</si>
  <si>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</si>
  <si>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</si>
  <si>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</si>
  <si>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</si>
  <si>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</si>
  <si>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</si>
  <si>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</si>
  <si>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</si>
  <si>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</si>
  <si>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</si>
  <si>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</si>
  <si>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</si>
  <si>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</si>
  <si>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</si>
  <si>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</si>
  <si>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</si>
  <si>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</si>
  <si>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</si>
  <si>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</si>
  <si>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</si>
  <si>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</si>
  <si>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</si>
  <si>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</si>
  <si>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</si>
  <si>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</si>
  <si>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</si>
  <si>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</si>
  <si>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</si>
  <si>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</si>
  <si>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</si>
  <si>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</si>
  <si>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</si>
  <si>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</si>
  <si>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</si>
  <si>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</si>
  <si>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</si>
  <si>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</si>
  <si>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</si>
  <si>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</si>
  <si>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</si>
  <si>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</si>
  <si>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</si>
  <si>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1.96</t>
  </si>
  <si>
    <t>▲ 3.70</t>
  </si>
  <si>
    <t>▲ 6.34</t>
  </si>
  <si>
    <t>水道事業会計</t>
  </si>
  <si>
    <t>一般会計</t>
  </si>
  <si>
    <t>下水道事業会計</t>
  </si>
  <si>
    <t>国民健康保険特別会計</t>
  </si>
  <si>
    <t>介護保険特別会計（介護保険事業勘定）</t>
  </si>
  <si>
    <t>国民健康保険診療施設特別会計（医科勘定）</t>
  </si>
  <si>
    <t>国民健康保険診療施設特別会計（歯科勘定）</t>
  </si>
  <si>
    <t>訪問看護ステーション事業特別会計</t>
  </si>
  <si>
    <t>その他会計（赤字）</t>
  </si>
  <si>
    <t>その他会計（黒字）</t>
  </si>
  <si>
    <t>H25末</t>
    <phoneticPr fontId="5"/>
  </si>
  <si>
    <t>H26末</t>
    <phoneticPr fontId="5"/>
  </si>
  <si>
    <t>H27末</t>
    <phoneticPr fontId="5"/>
  </si>
  <si>
    <t>H28末</t>
    <phoneticPr fontId="5"/>
  </si>
  <si>
    <t>H29末</t>
    <phoneticPr fontId="5"/>
  </si>
  <si>
    <t>奥州金ケ崎行政事務組合（一般会計）</t>
  </si>
  <si>
    <t>奥州金ケ崎行政事務組合（水道用水供給事業会計）</t>
  </si>
  <si>
    <t>金ケ崎福祉フロンティア</t>
    <rPh sb="0" eb="3">
      <t>カネガサキ</t>
    </rPh>
    <rPh sb="3" eb="5">
      <t>フクシ</t>
    </rPh>
    <phoneticPr fontId="18"/>
  </si>
  <si>
    <t>オーガニック金ケ崎</t>
    <rPh sb="6" eb="9">
      <t>カネガサキ</t>
    </rPh>
    <phoneticPr fontId="18"/>
  </si>
  <si>
    <t>金ケ崎町生涯スポーツ事業団</t>
    <rPh sb="0" eb="4">
      <t>カネガサキチョウ</t>
    </rPh>
    <rPh sb="4" eb="6">
      <t>ショウガイ</t>
    </rPh>
    <rPh sb="10" eb="13">
      <t>ジギョウダン</t>
    </rPh>
    <phoneticPr fontId="18"/>
  </si>
  <si>
    <t>公共施設維持整備基金</t>
    <rPh sb="0" eb="2">
      <t>コウキョウ</t>
    </rPh>
    <rPh sb="2" eb="4">
      <t>シセツ</t>
    </rPh>
    <rPh sb="4" eb="6">
      <t>イジ</t>
    </rPh>
    <rPh sb="6" eb="8">
      <t>セイビ</t>
    </rPh>
    <rPh sb="8" eb="10">
      <t>キキン</t>
    </rPh>
    <phoneticPr fontId="18"/>
  </si>
  <si>
    <t>福祉対策基金</t>
    <rPh sb="0" eb="2">
      <t>フクシ</t>
    </rPh>
    <rPh sb="2" eb="4">
      <t>タイサク</t>
    </rPh>
    <rPh sb="4" eb="6">
      <t>キキン</t>
    </rPh>
    <phoneticPr fontId="18"/>
  </si>
  <si>
    <t>肉用牛貸付事業基金</t>
    <rPh sb="0" eb="3">
      <t>ニクヨウギュウ</t>
    </rPh>
    <rPh sb="3" eb="5">
      <t>カシツケ</t>
    </rPh>
    <rPh sb="5" eb="7">
      <t>ジギョウ</t>
    </rPh>
    <rPh sb="7" eb="9">
      <t>キキン</t>
    </rPh>
    <phoneticPr fontId="11"/>
  </si>
  <si>
    <t>育英基金</t>
    <rPh sb="0" eb="2">
      <t>イクエイ</t>
    </rPh>
    <rPh sb="2" eb="4">
      <t>キキン</t>
    </rPh>
    <phoneticPr fontId="11"/>
  </si>
  <si>
    <t>ふるさと応援寄付基金</t>
    <rPh sb="4" eb="10">
      <t>オウエンキフキキン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</si>
</sst>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115123</c:v>
                </c:pt>
                <c:pt idx="3">
                  <c:v>98899</c:v>
                </c:pt>
                <c:pt idx="4">
                  <c:v>96462</c:v>
                </c:pt>
              </c:numCache>
            </c:numRef>
          </c:val>
          <c:smooth val="0"/>
          <c:extLst>
            <c:ext xmlns:c16="http://schemas.microsoft.com/office/drawing/2014/chart" uri="{C3380CC4-5D6E-409C-BE32-E72D297353CC}">
              <c16:uniqueId val="{00000000-4266-4528-87C8-77B6175F64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74114</c:v>
                </c:pt>
                <c:pt idx="1">
                  <c:v>57701</c:v>
                </c:pt>
                <c:pt idx="2">
                  <c:v>34703</c:v>
                </c:pt>
                <c:pt idx="3">
                  <c:v>57738</c:v>
                </c:pt>
                <c:pt idx="4">
                  <c:v>53690</c:v>
                </c:pt>
              </c:numCache>
            </c:numRef>
          </c:val>
          <c:smooth val="0"/>
          <c:extLst>
            <c:ext xmlns:c16="http://schemas.microsoft.com/office/drawing/2014/chart" uri="{C3380CC4-5D6E-409C-BE32-E72D297353CC}">
              <c16:uniqueId val="{00000001-4266-4528-87C8-77B6175F647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4.34</c:v>
                </c:pt>
                <c:pt idx="1">
                  <c:v>5.81</c:v>
                </c:pt>
                <c:pt idx="2">
                  <c:v>5.67</c:v>
                </c:pt>
                <c:pt idx="3">
                  <c:v>7.46</c:v>
                </c:pt>
                <c:pt idx="4">
                  <c:v>6.68</c:v>
                </c:pt>
              </c:numCache>
            </c:numRef>
          </c:val>
          <c:extLst>
            <c:ext xmlns:c16="http://schemas.microsoft.com/office/drawing/2014/chart" uri="{C3380CC4-5D6E-409C-BE32-E72D297353CC}">
              <c16:uniqueId val="{00000000-1095-4EFE-ADB2-45E5409B61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40.06</c:v>
                </c:pt>
                <c:pt idx="1">
                  <c:v>44.41</c:v>
                </c:pt>
                <c:pt idx="2">
                  <c:v>46.01</c:v>
                </c:pt>
                <c:pt idx="3">
                  <c:v>42.23</c:v>
                </c:pt>
                <c:pt idx="4">
                  <c:v>41.57</c:v>
                </c:pt>
              </c:numCache>
            </c:numRef>
          </c:val>
          <c:extLst>
            <c:ext xmlns:c16="http://schemas.microsoft.com/office/drawing/2014/chart" uri="{C3380CC4-5D6E-409C-BE32-E72D297353CC}">
              <c16:uniqueId val="{00000001-1095-4EFE-ADB2-45E5409B61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4.8899999999999997</c:v>
                </c:pt>
                <c:pt idx="1">
                  <c:v>3.85</c:v>
                </c:pt>
                <c:pt idx="2">
                  <c:v>-1.96</c:v>
                </c:pt>
                <c:pt idx="3">
                  <c:v>-3.7</c:v>
                </c:pt>
                <c:pt idx="4">
                  <c:v>-6.34</c:v>
                </c:pt>
              </c:numCache>
            </c:numRef>
          </c:val>
          <c:smooth val="0"/>
          <c:extLst>
            <c:ext xmlns:c16="http://schemas.microsoft.com/office/drawing/2014/chart" uri="{C3380CC4-5D6E-409C-BE32-E72D297353CC}">
              <c16:uniqueId val="{00000002-1095-4EFE-ADB2-45E5409B61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0.65</c:v>
                </c:pt>
                <c:pt idx="2">
                  <c:v>#N/A</c:v>
                </c:pt>
                <c:pt idx="3">
                  <c:v>0.61</c:v>
                </c:pt>
                <c:pt idx="4">
                  <c:v>#N/A</c:v>
                </c:pt>
                <c:pt idx="5">
                  <c:v>1.19</c:v>
                </c:pt>
                <c:pt idx="6">
                  <c:v>#N/A</c:v>
                </c:pt>
                <c:pt idx="7">
                  <c:v>0.01</c:v>
                </c:pt>
                <c:pt idx="8">
                  <c:v>#N/A</c:v>
                </c:pt>
                <c:pt idx="9">
                  <c:v>0.02</c:v>
                </c:pt>
              </c:numCache>
            </c:numRef>
          </c:val>
          <c:extLst>
            <c:ext xmlns:c16="http://schemas.microsoft.com/office/drawing/2014/chart" uri="{C3380CC4-5D6E-409C-BE32-E72D297353CC}">
              <c16:uniqueId val="{00000000-4922-4ABF-B50D-D1F1228A60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22-4ABF-B50D-D1F1228A60D3}"/>
            </c:ext>
          </c:extLst>
        </c:ser>
        <c:ser>
          <c:idx val="2"/>
          <c:order val="2"/>
          <c:tx>
            <c:strRef>
              <c:f>データシート!$A$29</c:f>
              <c:strCache>
                <c:ptCount val="1"/>
                <c:pt idx="0">
                  <c:v>訪問看護ステーション事業特別会計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0.03</c:v>
                </c:pt>
                <c:pt idx="4">
                  <c:v>#N/A</c:v>
                </c:pt>
                <c:pt idx="5">
                  <c:v>0.01</c:v>
                </c:pt>
                <c:pt idx="6">
                  <c:v>#N/A</c:v>
                </c:pt>
                <c:pt idx="7">
                  <c:v>0.01</c:v>
                </c:pt>
                <c:pt idx="8">
                  <c:v>#N/A</c:v>
                </c:pt>
                <c:pt idx="9">
                  <c:v>0.02</c:v>
                </c:pt>
              </c:numCache>
            </c:numRef>
          </c:val>
          <c:extLst>
            <c:ext xmlns:c16="http://schemas.microsoft.com/office/drawing/2014/chart" uri="{C3380CC4-5D6E-409C-BE32-E72D297353CC}">
              <c16:uniqueId val="{00000002-4922-4ABF-B50D-D1F1228A60D3}"/>
            </c:ext>
          </c:extLst>
        </c:ser>
        <c:ser>
          <c:idx val="3"/>
          <c:order val="3"/>
          <c:tx>
            <c:strRef>
              <c:f>データシート!$A$30</c:f>
              <c:strCache>
                <c:ptCount val="1"/>
                <c:pt idx="0">
                  <c:v>国民健康保険診療施設特別会計（歯科勘定）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0.06</c:v>
                </c:pt>
                <c:pt idx="4">
                  <c:v>#N/A</c:v>
                </c:pt>
                <c:pt idx="5">
                  <c:v>0.05</c:v>
                </c:pt>
                <c:pt idx="6">
                  <c:v>#N/A</c:v>
                </c:pt>
                <c:pt idx="7">
                  <c:v>7.0000000000000007E-2</c:v>
                </c:pt>
                <c:pt idx="8">
                  <c:v>#N/A</c:v>
                </c:pt>
                <c:pt idx="9">
                  <c:v>0.1</c:v>
                </c:pt>
              </c:numCache>
            </c:numRef>
          </c:val>
          <c:extLst>
            <c:ext xmlns:c16="http://schemas.microsoft.com/office/drawing/2014/chart" uri="{C3380CC4-5D6E-409C-BE32-E72D297353CC}">
              <c16:uniqueId val="{00000003-4922-4ABF-B50D-D1F1228A60D3}"/>
            </c:ext>
          </c:extLst>
        </c:ser>
        <c:ser>
          <c:idx val="4"/>
          <c:order val="4"/>
          <c:tx>
            <c:strRef>
              <c:f>データシート!$A$31</c:f>
              <c:strCache>
                <c:ptCount val="1"/>
                <c:pt idx="0">
                  <c:v>国民健康保険診療施設特別会計（医科勘定）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0.16</c:v>
                </c:pt>
                <c:pt idx="2">
                  <c:v>#N/A</c:v>
                </c:pt>
                <c:pt idx="3">
                  <c:v>0.43</c:v>
                </c:pt>
                <c:pt idx="4">
                  <c:v>#N/A</c:v>
                </c:pt>
                <c:pt idx="5">
                  <c:v>0.23</c:v>
                </c:pt>
                <c:pt idx="6">
                  <c:v>#N/A</c:v>
                </c:pt>
                <c:pt idx="7">
                  <c:v>0.16</c:v>
                </c:pt>
                <c:pt idx="8">
                  <c:v>#N/A</c:v>
                </c:pt>
                <c:pt idx="9">
                  <c:v>0.22</c:v>
                </c:pt>
              </c:numCache>
            </c:numRef>
          </c:val>
          <c:extLst>
            <c:ext xmlns:c16="http://schemas.microsoft.com/office/drawing/2014/chart" uri="{C3380CC4-5D6E-409C-BE32-E72D297353CC}">
              <c16:uniqueId val="{00000004-4922-4ABF-B50D-D1F1228A60D3}"/>
            </c:ext>
          </c:extLst>
        </c:ser>
        <c:ser>
          <c:idx val="5"/>
          <c:order val="5"/>
          <c:tx>
            <c:strRef>
              <c:f>データシート!$A$32</c:f>
              <c:strCache>
                <c:ptCount val="1"/>
                <c:pt idx="0">
                  <c:v>介護保険特別会計（介護保険事業勘定）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0.41</c:v>
                </c:pt>
                <c:pt idx="2">
                  <c:v>#N/A</c:v>
                </c:pt>
                <c:pt idx="3">
                  <c:v>0.51</c:v>
                </c:pt>
                <c:pt idx="4">
                  <c:v>#N/A</c:v>
                </c:pt>
                <c:pt idx="5">
                  <c:v>0.59</c:v>
                </c:pt>
                <c:pt idx="6">
                  <c:v>#N/A</c:v>
                </c:pt>
                <c:pt idx="7">
                  <c:v>0.63</c:v>
                </c:pt>
                <c:pt idx="8">
                  <c:v>#N/A</c:v>
                </c:pt>
                <c:pt idx="9">
                  <c:v>0.51</c:v>
                </c:pt>
              </c:numCache>
            </c:numRef>
          </c:val>
          <c:extLst>
            <c:ext xmlns:c16="http://schemas.microsoft.com/office/drawing/2014/chart" uri="{C3380CC4-5D6E-409C-BE32-E72D297353CC}">
              <c16:uniqueId val="{00000005-4922-4ABF-B50D-D1F1228A60D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2.6</c:v>
                </c:pt>
                <c:pt idx="2">
                  <c:v>#N/A</c:v>
                </c:pt>
                <c:pt idx="3">
                  <c:v>2.59</c:v>
                </c:pt>
                <c:pt idx="4">
                  <c:v>#N/A</c:v>
                </c:pt>
                <c:pt idx="5">
                  <c:v>3.73</c:v>
                </c:pt>
                <c:pt idx="6">
                  <c:v>#N/A</c:v>
                </c:pt>
                <c:pt idx="7">
                  <c:v>2.15</c:v>
                </c:pt>
                <c:pt idx="8">
                  <c:v>#N/A</c:v>
                </c:pt>
                <c:pt idx="9">
                  <c:v>0.8</c:v>
                </c:pt>
              </c:numCache>
            </c:numRef>
          </c:val>
          <c:extLst>
            <c:ext xmlns:c16="http://schemas.microsoft.com/office/drawing/2014/chart" uri="{C3380CC4-5D6E-409C-BE32-E72D297353CC}">
              <c16:uniqueId val="{00000006-4922-4ABF-B50D-D1F1228A60D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1.23</c:v>
                </c:pt>
                <c:pt idx="8">
                  <c:v>#N/A</c:v>
                </c:pt>
                <c:pt idx="9">
                  <c:v>1.47</c:v>
                </c:pt>
              </c:numCache>
            </c:numRef>
          </c:val>
          <c:extLst>
            <c:ext xmlns:c16="http://schemas.microsoft.com/office/drawing/2014/chart" uri="{C3380CC4-5D6E-409C-BE32-E72D297353CC}">
              <c16:uniqueId val="{00000007-4922-4ABF-B50D-D1F1228A60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4.34</c:v>
                </c:pt>
                <c:pt idx="2">
                  <c:v>#N/A</c:v>
                </c:pt>
                <c:pt idx="3">
                  <c:v>5.81</c:v>
                </c:pt>
                <c:pt idx="4">
                  <c:v>#N/A</c:v>
                </c:pt>
                <c:pt idx="5">
                  <c:v>5.66</c:v>
                </c:pt>
                <c:pt idx="6">
                  <c:v>#N/A</c:v>
                </c:pt>
                <c:pt idx="7">
                  <c:v>7.45</c:v>
                </c:pt>
                <c:pt idx="8">
                  <c:v>#N/A</c:v>
                </c:pt>
                <c:pt idx="9">
                  <c:v>6.67</c:v>
                </c:pt>
              </c:numCache>
            </c:numRef>
          </c:val>
          <c:extLst>
            <c:ext xmlns:c16="http://schemas.microsoft.com/office/drawing/2014/chart" uri="{C3380CC4-5D6E-409C-BE32-E72D297353CC}">
              <c16:uniqueId val="{00000008-4922-4ABF-B50D-D1F1228A60D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4.7699999999999996</c:v>
                </c:pt>
                <c:pt idx="2">
                  <c:v>#N/A</c:v>
                </c:pt>
                <c:pt idx="3">
                  <c:v>4.3600000000000003</c:v>
                </c:pt>
                <c:pt idx="4">
                  <c:v>#N/A</c:v>
                </c:pt>
                <c:pt idx="5">
                  <c:v>5.19</c:v>
                </c:pt>
                <c:pt idx="6">
                  <c:v>#N/A</c:v>
                </c:pt>
                <c:pt idx="7">
                  <c:v>6.28</c:v>
                </c:pt>
                <c:pt idx="8">
                  <c:v>#N/A</c:v>
                </c:pt>
                <c:pt idx="9">
                  <c:v>7.64</c:v>
                </c:pt>
              </c:numCache>
            </c:numRef>
          </c:val>
          <c:extLst>
            <c:ext xmlns:c16="http://schemas.microsoft.com/office/drawing/2014/chart" uri="{C3380CC4-5D6E-409C-BE32-E72D297353CC}">
              <c16:uniqueId val="{00000009-4922-4ABF-B50D-D1F1228A60D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836</c:v>
                </c:pt>
                <c:pt idx="5">
                  <c:v>816</c:v>
                </c:pt>
                <c:pt idx="8">
                  <c:v>802</c:v>
                </c:pt>
                <c:pt idx="11">
                  <c:v>826</c:v>
                </c:pt>
                <c:pt idx="14">
                  <c:v>772</c:v>
                </c:pt>
              </c:numCache>
            </c:numRef>
          </c:val>
          <c:extLst>
            <c:ext xmlns:c16="http://schemas.microsoft.com/office/drawing/2014/chart" uri="{C3380CC4-5D6E-409C-BE32-E72D297353CC}">
              <c16:uniqueId val="{00000000-E9CD-418B-BA4D-594706C475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CD-418B-BA4D-594706C475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29</c:v>
                </c:pt>
                <c:pt idx="3">
                  <c:v>30</c:v>
                </c:pt>
                <c:pt idx="6">
                  <c:v>26</c:v>
                </c:pt>
                <c:pt idx="9">
                  <c:v>25</c:v>
                </c:pt>
                <c:pt idx="12">
                  <c:v>27</c:v>
                </c:pt>
              </c:numCache>
            </c:numRef>
          </c:val>
          <c:extLst>
            <c:ext xmlns:c16="http://schemas.microsoft.com/office/drawing/2014/chart" uri="{C3380CC4-5D6E-409C-BE32-E72D297353CC}">
              <c16:uniqueId val="{00000002-E9CD-418B-BA4D-594706C475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c:v>
                </c:pt>
                <c:pt idx="3">
                  <c:v>5</c:v>
                </c:pt>
                <c:pt idx="6">
                  <c:v>15</c:v>
                </c:pt>
                <c:pt idx="9">
                  <c:v>15</c:v>
                </c:pt>
                <c:pt idx="12">
                  <c:v>15</c:v>
                </c:pt>
              </c:numCache>
            </c:numRef>
          </c:val>
          <c:extLst>
            <c:ext xmlns:c16="http://schemas.microsoft.com/office/drawing/2014/chart" uri="{C3380CC4-5D6E-409C-BE32-E72D297353CC}">
              <c16:uniqueId val="{00000003-E9CD-418B-BA4D-594706C475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317</c:v>
                </c:pt>
                <c:pt idx="3">
                  <c:v>308</c:v>
                </c:pt>
                <c:pt idx="6">
                  <c:v>322</c:v>
                </c:pt>
                <c:pt idx="9">
                  <c:v>363</c:v>
                </c:pt>
                <c:pt idx="12">
                  <c:v>373</c:v>
                </c:pt>
              </c:numCache>
            </c:numRef>
          </c:val>
          <c:extLst>
            <c:ext xmlns:c16="http://schemas.microsoft.com/office/drawing/2014/chart" uri="{C3380CC4-5D6E-409C-BE32-E72D297353CC}">
              <c16:uniqueId val="{00000004-E9CD-418B-BA4D-594706C475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CD-418B-BA4D-594706C475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CD-418B-BA4D-594706C475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1209</c:v>
                </c:pt>
                <c:pt idx="3">
                  <c:v>1183</c:v>
                </c:pt>
                <c:pt idx="6">
                  <c:v>1103</c:v>
                </c:pt>
                <c:pt idx="9">
                  <c:v>1091</c:v>
                </c:pt>
                <c:pt idx="12">
                  <c:v>986</c:v>
                </c:pt>
              </c:numCache>
            </c:numRef>
          </c:val>
          <c:extLst>
            <c:ext xmlns:c16="http://schemas.microsoft.com/office/drawing/2014/chart" uri="{C3380CC4-5D6E-409C-BE32-E72D297353CC}">
              <c16:uniqueId val="{00000007-E9CD-418B-BA4D-594706C475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724</c:v>
                </c:pt>
                <c:pt idx="2">
                  <c:v>#N/A</c:v>
                </c:pt>
                <c:pt idx="3">
                  <c:v>#N/A</c:v>
                </c:pt>
                <c:pt idx="4">
                  <c:v>710</c:v>
                </c:pt>
                <c:pt idx="5">
                  <c:v>#N/A</c:v>
                </c:pt>
                <c:pt idx="6">
                  <c:v>#N/A</c:v>
                </c:pt>
                <c:pt idx="7">
                  <c:v>664</c:v>
                </c:pt>
                <c:pt idx="8">
                  <c:v>#N/A</c:v>
                </c:pt>
                <c:pt idx="9">
                  <c:v>#N/A</c:v>
                </c:pt>
                <c:pt idx="10">
                  <c:v>668</c:v>
                </c:pt>
                <c:pt idx="11">
                  <c:v>#N/A</c:v>
                </c:pt>
                <c:pt idx="12">
                  <c:v>#N/A</c:v>
                </c:pt>
                <c:pt idx="13">
                  <c:v>629</c:v>
                </c:pt>
                <c:pt idx="14">
                  <c:v>#N/A</c:v>
                </c:pt>
              </c:numCache>
            </c:numRef>
          </c:val>
          <c:smooth val="0"/>
          <c:extLst>
            <c:ext xmlns:c16="http://schemas.microsoft.com/office/drawing/2014/chart" uri="{C3380CC4-5D6E-409C-BE32-E72D297353CC}">
              <c16:uniqueId val="{00000008-E9CD-418B-BA4D-594706C475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9823</c:v>
                </c:pt>
                <c:pt idx="5">
                  <c:v>9771</c:v>
                </c:pt>
                <c:pt idx="8">
                  <c:v>9501</c:v>
                </c:pt>
                <c:pt idx="11">
                  <c:v>9173</c:v>
                </c:pt>
                <c:pt idx="14">
                  <c:v>8900</c:v>
                </c:pt>
              </c:numCache>
            </c:numRef>
          </c:val>
          <c:extLst>
            <c:ext xmlns:c16="http://schemas.microsoft.com/office/drawing/2014/chart" uri="{C3380CC4-5D6E-409C-BE32-E72D297353CC}">
              <c16:uniqueId val="{00000000-34BB-4372-B829-ED1262ACD0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4BB-4372-B829-ED1262ACD0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2858</c:v>
                </c:pt>
                <c:pt idx="5">
                  <c:v>3461</c:v>
                </c:pt>
                <c:pt idx="8">
                  <c:v>3767</c:v>
                </c:pt>
                <c:pt idx="11">
                  <c:v>3744</c:v>
                </c:pt>
                <c:pt idx="14">
                  <c:v>3741</c:v>
                </c:pt>
              </c:numCache>
            </c:numRef>
          </c:val>
          <c:extLst>
            <c:ext xmlns:c16="http://schemas.microsoft.com/office/drawing/2014/chart" uri="{C3380CC4-5D6E-409C-BE32-E72D297353CC}">
              <c16:uniqueId val="{00000002-34BB-4372-B829-ED1262ACD0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BB-4372-B829-ED1262ACD0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BB-4372-B829-ED1262ACD0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5-34BB-4372-B829-ED1262ACD0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1668</c:v>
                </c:pt>
                <c:pt idx="3">
                  <c:v>1516</c:v>
                </c:pt>
                <c:pt idx="6">
                  <c:v>1555</c:v>
                </c:pt>
                <c:pt idx="9">
                  <c:v>1507</c:v>
                </c:pt>
                <c:pt idx="12">
                  <c:v>1435</c:v>
                </c:pt>
              </c:numCache>
            </c:numRef>
          </c:val>
          <c:extLst>
            <c:ext xmlns:c16="http://schemas.microsoft.com/office/drawing/2014/chart" uri="{C3380CC4-5D6E-409C-BE32-E72D297353CC}">
              <c16:uniqueId val="{00000006-34BB-4372-B829-ED1262ACD0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177</c:v>
                </c:pt>
                <c:pt idx="3">
                  <c:v>272</c:v>
                </c:pt>
                <c:pt idx="6">
                  <c:v>253</c:v>
                </c:pt>
                <c:pt idx="9">
                  <c:v>228</c:v>
                </c:pt>
                <c:pt idx="12">
                  <c:v>205</c:v>
                </c:pt>
              </c:numCache>
            </c:numRef>
          </c:val>
          <c:extLst>
            <c:ext xmlns:c16="http://schemas.microsoft.com/office/drawing/2014/chart" uri="{C3380CC4-5D6E-409C-BE32-E72D297353CC}">
              <c16:uniqueId val="{00000007-34BB-4372-B829-ED1262ACD0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3803</c:v>
                </c:pt>
                <c:pt idx="3">
                  <c:v>4548</c:v>
                </c:pt>
                <c:pt idx="6">
                  <c:v>4598</c:v>
                </c:pt>
                <c:pt idx="9">
                  <c:v>4517</c:v>
                </c:pt>
                <c:pt idx="12">
                  <c:v>4419</c:v>
                </c:pt>
              </c:numCache>
            </c:numRef>
          </c:val>
          <c:extLst>
            <c:ext xmlns:c16="http://schemas.microsoft.com/office/drawing/2014/chart" uri="{C3380CC4-5D6E-409C-BE32-E72D297353CC}">
              <c16:uniqueId val="{00000008-34BB-4372-B829-ED1262ACD0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49</c:v>
                </c:pt>
                <c:pt idx="3">
                  <c:v>40</c:v>
                </c:pt>
                <c:pt idx="6">
                  <c:v>39</c:v>
                </c:pt>
                <c:pt idx="9">
                  <c:v>35</c:v>
                </c:pt>
                <c:pt idx="12">
                  <c:v>31</c:v>
                </c:pt>
              </c:numCache>
            </c:numRef>
          </c:val>
          <c:extLst>
            <c:ext xmlns:c16="http://schemas.microsoft.com/office/drawing/2014/chart" uri="{C3380CC4-5D6E-409C-BE32-E72D297353CC}">
              <c16:uniqueId val="{00000009-34BB-4372-B829-ED1262ACD0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9182</c:v>
                </c:pt>
                <c:pt idx="3">
                  <c:v>8732</c:v>
                </c:pt>
                <c:pt idx="6">
                  <c:v>8179</c:v>
                </c:pt>
                <c:pt idx="9">
                  <c:v>7655</c:v>
                </c:pt>
                <c:pt idx="12">
                  <c:v>7407</c:v>
                </c:pt>
              </c:numCache>
            </c:numRef>
          </c:val>
          <c:extLst>
            <c:ext xmlns:c16="http://schemas.microsoft.com/office/drawing/2014/chart" uri="{C3380CC4-5D6E-409C-BE32-E72D297353CC}">
              <c16:uniqueId val="{0000000A-34BB-4372-B829-ED1262ACD0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2203</c:v>
                </c:pt>
                <c:pt idx="2">
                  <c:v>#N/A</c:v>
                </c:pt>
                <c:pt idx="3">
                  <c:v>#N/A</c:v>
                </c:pt>
                <c:pt idx="4">
                  <c:v>1876</c:v>
                </c:pt>
                <c:pt idx="5">
                  <c:v>#N/A</c:v>
                </c:pt>
                <c:pt idx="6">
                  <c:v>#N/A</c:v>
                </c:pt>
                <c:pt idx="7">
                  <c:v>1356</c:v>
                </c:pt>
                <c:pt idx="8">
                  <c:v>#N/A</c:v>
                </c:pt>
                <c:pt idx="9">
                  <c:v>#N/A</c:v>
                </c:pt>
                <c:pt idx="10">
                  <c:v>1025</c:v>
                </c:pt>
                <c:pt idx="11">
                  <c:v>#N/A</c:v>
                </c:pt>
                <c:pt idx="12">
                  <c:v>#N/A</c:v>
                </c:pt>
                <c:pt idx="13">
                  <c:v>857</c:v>
                </c:pt>
                <c:pt idx="14">
                  <c:v>#N/A</c:v>
                </c:pt>
              </c:numCache>
            </c:numRef>
          </c:val>
          <c:smooth val="0"/>
          <c:extLst>
            <c:ext xmlns:c16="http://schemas.microsoft.com/office/drawing/2014/chart" uri="{C3380CC4-5D6E-409C-BE32-E72D297353CC}">
              <c16:uniqueId val="{0000000B-34BB-4372-B829-ED1262ACD0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2382</c:v>
                </c:pt>
                <c:pt idx="1">
                  <c:v>2235</c:v>
                </c:pt>
                <c:pt idx="2">
                  <c:v>2155</c:v>
                </c:pt>
              </c:numCache>
            </c:numRef>
          </c:val>
          <c:extLst>
            <c:ext xmlns:c16="http://schemas.microsoft.com/office/drawing/2014/chart" uri="{C3380CC4-5D6E-409C-BE32-E72D297353CC}">
              <c16:uniqueId val="{00000000-071E-46F5-879D-CBD4B4FCA2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277</c:v>
                </c:pt>
                <c:pt idx="1">
                  <c:v>315</c:v>
                </c:pt>
                <c:pt idx="2">
                  <c:v>361</c:v>
                </c:pt>
              </c:numCache>
            </c:numRef>
          </c:val>
          <c:extLst>
            <c:ext xmlns:c16="http://schemas.microsoft.com/office/drawing/2014/chart" uri="{C3380CC4-5D6E-409C-BE32-E72D297353CC}">
              <c16:uniqueId val="{00000001-071E-46F5-879D-CBD4B4FCA2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770</c:v>
                </c:pt>
                <c:pt idx="1">
                  <c:v>713</c:v>
                </c:pt>
                <c:pt idx="2">
                  <c:v>679</c:v>
                </c:pt>
              </c:numCache>
            </c:numRef>
          </c:val>
          <c:extLst>
            <c:ext xmlns:c16="http://schemas.microsoft.com/office/drawing/2014/chart" uri="{C3380CC4-5D6E-409C-BE32-E72D297353CC}">
              <c16:uniqueId val="{00000002-071E-46F5-879D-CBD4B4FCA22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岩手県金ケ崎町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実質公債費比率の分子構造については、圧倒的に元利償還金が多い。元利償還金は、毎年減少している。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岩手県金ケ崎町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の分子構造についても、実質公債費比率と同様に一般会計等に係る地方債と公営企業債等繰入が大きな割合を占めている。このうち、一般会計等の地方債の残高については、繰上償還の実施によ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年度末には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億円の大台を下回っている。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今後も、引き続き地方債元金償還額を下回る発行額となるよう抑制しながら地方債の残高の圧縮に努めていくこととしている。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岩手県金ケ崎町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mn-lt"/>
              <a:ea typeface="+mn-ea"/>
              <a:cs typeface="+mn-cs"/>
            </a:rPr>
            <a:t>　財政調整基金を</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千万円積み立ててはいるが、</a:t>
          </a:r>
          <a:r>
            <a:rPr kumimoji="1" lang="ja-JP" altLang="ja-JP" sz="1100">
              <a:solidFill>
                <a:schemeClr val="dk1"/>
              </a:solidFill>
              <a:effectLst/>
              <a:latin typeface="+mn-lt"/>
              <a:ea typeface="+mn-ea"/>
              <a:cs typeface="+mn-cs"/>
            </a:rPr>
            <a:t>財源不足により</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千万円を取り崩し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ため全体として減となった。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mn-lt"/>
              <a:ea typeface="+mn-ea"/>
              <a:cs typeface="+mn-cs"/>
            </a:rPr>
            <a:t>　税収変動等不測の事態に備えて財政調整基金の残高確保に努める一方、基金の使途の明確化を図るために新たな特定目的基金の設置、また、個々の特定基金への積立を予定している。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mn-lt"/>
              <a:ea typeface="+mn-ea"/>
              <a:cs typeface="+mn-cs"/>
            </a:rPr>
            <a:t>・公共施設維持整備基金：建築物等公共施設の適正な維持整備。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・福祉対策基金：総合的な福祉対策の実施。</a:t>
          </a:r>
          <a:endParaRPr lang="ja-JP" altLang="ja-JP" sz="1400">
            <a:effectLst/>
          </a:endParaRPr>
        </a:p>
        <a:p>
          <a:r>
            <a:rPr kumimoji="1" lang="ja-JP" altLang="ja-JP" sz="1100">
              <a:solidFill>
                <a:schemeClr val="dk1"/>
              </a:solidFill>
              <a:effectLst/>
              <a:latin typeface="+mn-lt"/>
              <a:ea typeface="+mn-ea"/>
              <a:cs typeface="+mn-cs"/>
            </a:rPr>
            <a:t>・肉用牛貸付事業基金：畜産経営者に対して肉用繁殖牛及び肥育素牛（以下「肉用牛」という。）の貸付を行うことにより、肉用牛の安定生産、</a:t>
          </a:r>
          <a:endParaRPr lang="ja-JP" altLang="ja-JP" sz="1400">
            <a:effectLst/>
          </a:endParaRPr>
        </a:p>
        <a:p>
          <a:r>
            <a:rPr kumimoji="1" lang="ja-JP" altLang="ja-JP" sz="1100">
              <a:solidFill>
                <a:schemeClr val="dk1"/>
              </a:solidFill>
              <a:effectLst/>
              <a:latin typeface="+mn-lt"/>
              <a:ea typeface="+mn-ea"/>
              <a:cs typeface="+mn-cs"/>
            </a:rPr>
            <a:t>　転作により生ずる粗飼料の有効利用、黒毛和種の地域内一貫生産の推進による畜産振興を図る。</a:t>
          </a:r>
          <a:endParaRPr lang="ja-JP" altLang="ja-JP" sz="1400">
            <a:effectLst/>
          </a:endParaRPr>
        </a:p>
        <a:p>
          <a:r>
            <a:rPr kumimoji="1" lang="ja-JP" altLang="ja-JP" sz="1100">
              <a:solidFill>
                <a:schemeClr val="dk1"/>
              </a:solidFill>
              <a:effectLst/>
              <a:latin typeface="+mn-lt"/>
              <a:ea typeface="+mn-ea"/>
              <a:cs typeface="+mn-cs"/>
            </a:rPr>
            <a:t>・育英基金：育英事業の資金貸付。</a:t>
          </a:r>
          <a:endParaRPr lang="ja-JP" altLang="ja-JP" sz="1400">
            <a:effectLst/>
          </a:endParaRPr>
        </a:p>
        <a:p>
          <a:r>
            <a:rPr kumimoji="1" lang="ja-JP" altLang="ja-JP" sz="1100">
              <a:solidFill>
                <a:schemeClr val="dk1"/>
              </a:solidFill>
              <a:effectLst/>
              <a:latin typeface="+mn-lt"/>
              <a:ea typeface="+mn-ea"/>
              <a:cs typeface="+mn-cs"/>
            </a:rPr>
            <a:t>・ふるさと応援寄付基金：寄附金の適正な管理運用と、これを財源としたまちづくり事業の実施による個性豊かな活力あるふるさとづくりの推進。</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　公共施設維持整備基金：老朽化が著しい公共施設の維持修繕費用として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円を取り崩したことによる</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　公共施設維持整備基金については、施設の老朽化に伴う維持・修繕に備えて、基金残高</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億円の確保を目途に計画的に積み立てを行う。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　普通交付税の減額等を要因とする財源不足に伴う取崩しに伴う減。</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　今後も財源不足に伴う取崩しが続くことが見込まれるが、計画的に積み立てを行うことにより、税収変動等不測の事態に備えて標準財政規模の</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以上の残高を確保するように努める。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年度に建設した診療所建設費用の償還に備えて積み立てを行ったことによる増額。</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診療所建設に伴う償還のため、計画的に積み立てを行う。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15,644
15,496
179.76
8,463,124
8,099,965
346,099
5,183,362
7,181,673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岩手中部工業団地を中心とする大型事業所の集中等により類似団体平均を上回る税収がある。このため、類似団体内において、平均を上回る水準を維持している。一方、景気の動向により税収が大きく左右される傾向があることから、農業の６次産業化や観光振興など新たな税収源の確保に努め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45</xdr:row>
      <xdr:rowOff>79828</xdr:rowOff>
    </xdr:to>
    <xdr:cxnSp macro="">
      <xdr:nvCxnSpPr>
        <xdr:cNvPr id="66" name="直線コネクタ 65"/>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127907</xdr:rowOff>
    </xdr:to>
    <xdr:cxnSp macro="">
      <xdr:nvCxnSpPr>
        <xdr:cNvPr id="71" name="直線コネクタ 70"/>
        <xdr:cNvCxnSpPr/>
      </xdr:nvCxnSpPr>
      <xdr:spPr>
        <a:xfrm flipV="1">
          <a:off x="4114800" y="7071178"/>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2"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42</xdr:row>
      <xdr:rowOff>42635</xdr:rowOff>
    </xdr:to>
    <xdr:cxnSp macro="">
      <xdr:nvCxnSpPr>
        <xdr:cNvPr id="74" name="直線コネクタ 73"/>
        <xdr:cNvCxnSpPr/>
      </xdr:nvCxnSpPr>
      <xdr:spPr>
        <a:xfrm flipV="1">
          <a:off x="3225800" y="7157357"/>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6" name="テキスト ボックス 75"/>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42635</xdr:rowOff>
    </xdr:to>
    <xdr:cxnSp macro="">
      <xdr:nvCxnSpPr>
        <xdr:cNvPr id="77" name="直線コネクタ 76"/>
        <xdr:cNvCxnSpPr/>
      </xdr:nvCxnSpPr>
      <xdr:spPr>
        <a:xfrm>
          <a:off x="2336800" y="72090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8" name="フローチャート: 判断 77"/>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9" name="テキスト ボックス 78"/>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8165</xdr:rowOff>
    </xdr:to>
    <xdr:cxnSp macro="">
      <xdr:nvCxnSpPr>
        <xdr:cNvPr id="80" name="直線コネクタ 79"/>
        <xdr:cNvCxnSpPr/>
      </xdr:nvCxnSpPr>
      <xdr:spPr>
        <a:xfrm>
          <a:off x="1447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1" name="フローチャート: 判断 80"/>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2" name="テキスト ボックス 81"/>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83" name="フローチャート: 判断 82"/>
        <xdr:cNvSpPr/>
      </xdr:nvSpPr>
      <xdr:spPr>
        <a:xfrm>
          <a:off x="1397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84" name="テキスト ボックス 83"/>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90" name="楕円 89"/>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1"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103612</xdr:rowOff>
    </xdr:from>
    <xdr:ext cx="762000" cy="259045"/>
    <xdr:sp macro="" textlink="">
      <xdr:nvSpPr>
        <xdr:cNvPr id="95" name="テキスト ボックス 94"/>
        <xdr:cNvSpPr txBox="1"/>
      </xdr:nvSpPr>
      <xdr:spPr>
        <a:xfrm>
          <a:off x="2844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6" name="楕円 95"/>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69142</xdr:rowOff>
    </xdr:from>
    <xdr:ext cx="762000" cy="259045"/>
    <xdr:sp macro="" textlink="">
      <xdr:nvSpPr>
        <xdr:cNvPr id="97" name="テキスト ボックス 96"/>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9" name="テキスト ボックス 98"/>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岩手中部工業団地を中心とする大型事業所の集中等により類似団体平均を上回る税収がある。また、行財政改革による人件費、補助費等の削減により平均以下となった。今後も行財政改革の取り組みを通じて補助費の削減等に努め、財政の健全化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167132</xdr:rowOff>
    </xdr:to>
    <xdr:cxnSp macro="">
      <xdr:nvCxnSpPr>
        <xdr:cNvPr id="127" name="直線コネクタ 126"/>
        <xdr:cNvCxnSpPr/>
      </xdr:nvCxnSpPr>
      <xdr:spPr>
        <a:xfrm flipV="1">
          <a:off x="4953000" y="1023035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8"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29" name="直線コネクタ 128"/>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30"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31" name="直線コネクタ 130"/>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63</xdr:row>
      <xdr:rowOff>119126</xdr:rowOff>
    </xdr:to>
    <xdr:cxnSp macro="">
      <xdr:nvCxnSpPr>
        <xdr:cNvPr id="132" name="直線コネクタ 131"/>
        <xdr:cNvCxnSpPr/>
      </xdr:nvCxnSpPr>
      <xdr:spPr>
        <a:xfrm flipV="1">
          <a:off x="4114800" y="1080465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45229</xdr:rowOff>
    </xdr:from>
    <xdr:ext cx="762000" cy="259045"/>
    <xdr:sp macro="" textlink="">
      <xdr:nvSpPr>
        <xdr:cNvPr id="133" name="財政構造の弾力性平均値テキスト"/>
        <xdr:cNvSpPr txBox="1"/>
      </xdr:nvSpPr>
      <xdr:spPr>
        <a:xfrm>
          <a:off x="5041900" y="1084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18034</xdr:rowOff>
    </xdr:from>
    <xdr:to>
      <xdr:col>19</xdr:col>
      <xdr:colOff>133350</xdr:colOff>
      <xdr:row>63</xdr:row>
      <xdr:rowOff>119126</xdr:rowOff>
    </xdr:to>
    <xdr:cxnSp macro="">
      <xdr:nvCxnSpPr>
        <xdr:cNvPr id="135" name="直線コネクタ 134"/>
        <xdr:cNvCxnSpPr/>
      </xdr:nvCxnSpPr>
      <xdr:spPr>
        <a:xfrm>
          <a:off x="3225800" y="10476484"/>
          <a:ext cx="8890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6" name="フローチャート: 判断 135"/>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37" name="テキスト ボックス 136"/>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112268</xdr:rowOff>
    </xdr:from>
    <xdr:to>
      <xdr:col>15</xdr:col>
      <xdr:colOff>82550</xdr:colOff>
      <xdr:row>61</xdr:row>
      <xdr:rowOff>18034</xdr:rowOff>
    </xdr:to>
    <xdr:cxnSp macro="">
      <xdr:nvCxnSpPr>
        <xdr:cNvPr id="138" name="直線コネクタ 137"/>
        <xdr:cNvCxnSpPr/>
      </xdr:nvCxnSpPr>
      <xdr:spPr>
        <a:xfrm>
          <a:off x="2336800" y="103992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10414</xdr:rowOff>
    </xdr:from>
    <xdr:to>
      <xdr:col>15</xdr:col>
      <xdr:colOff>133350</xdr:colOff>
      <xdr:row>63</xdr:row>
      <xdr:rowOff>112014</xdr:rowOff>
    </xdr:to>
    <xdr:sp macro="" textlink="">
      <xdr:nvSpPr>
        <xdr:cNvPr id="139" name="フローチャート: 判断 138"/>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96791</xdr:rowOff>
    </xdr:from>
    <xdr:ext cx="762000" cy="259045"/>
    <xdr:sp macro="" textlink="">
      <xdr:nvSpPr>
        <xdr:cNvPr id="140" name="テキスト ボックス 139"/>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20574</xdr:rowOff>
    </xdr:from>
    <xdr:to>
      <xdr:col>11</xdr:col>
      <xdr:colOff>31750</xdr:colOff>
      <xdr:row>60</xdr:row>
      <xdr:rowOff>112268</xdr:rowOff>
    </xdr:to>
    <xdr:cxnSp macro="">
      <xdr:nvCxnSpPr>
        <xdr:cNvPr id="141" name="直線コネクタ 140"/>
        <xdr:cNvCxnSpPr/>
      </xdr:nvCxnSpPr>
      <xdr:spPr>
        <a:xfrm>
          <a:off x="1447800" y="1030757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133604</xdr:rowOff>
    </xdr:from>
    <xdr:to>
      <xdr:col>11</xdr:col>
      <xdr:colOff>82550</xdr:colOff>
      <xdr:row>63</xdr:row>
      <xdr:rowOff>63754</xdr:rowOff>
    </xdr:to>
    <xdr:sp macro="" textlink="">
      <xdr:nvSpPr>
        <xdr:cNvPr id="142" name="フローチャート: 判断 141"/>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48531</xdr:rowOff>
    </xdr:from>
    <xdr:ext cx="762000" cy="259045"/>
    <xdr:sp macro="" textlink="">
      <xdr:nvSpPr>
        <xdr:cNvPr id="143" name="テキスト ボックス 142"/>
        <xdr:cNvSpPr txBox="1"/>
      </xdr:nvSpPr>
      <xdr:spPr>
        <a:xfrm>
          <a:off x="1955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29718</xdr:rowOff>
    </xdr:from>
    <xdr:to>
      <xdr:col>7</xdr:col>
      <xdr:colOff>31750</xdr:colOff>
      <xdr:row>63</xdr:row>
      <xdr:rowOff>131318</xdr:rowOff>
    </xdr:to>
    <xdr:sp macro="" textlink="">
      <xdr:nvSpPr>
        <xdr:cNvPr id="144" name="フローチャート: 判断 143"/>
        <xdr:cNvSpPr/>
      </xdr:nvSpPr>
      <xdr:spPr>
        <a:xfrm>
          <a:off x="1397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116095</xdr:rowOff>
    </xdr:from>
    <xdr:ext cx="762000" cy="259045"/>
    <xdr:sp macro="" textlink="">
      <xdr:nvSpPr>
        <xdr:cNvPr id="145" name="テキスト ボックス 144"/>
        <xdr:cNvSpPr txBox="1"/>
      </xdr:nvSpPr>
      <xdr:spPr>
        <a:xfrm>
          <a:off x="1066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123952</xdr:rowOff>
    </xdr:from>
    <xdr:to>
      <xdr:col>23</xdr:col>
      <xdr:colOff>184150</xdr:colOff>
      <xdr:row>63</xdr:row>
      <xdr:rowOff>54102</xdr:rowOff>
    </xdr:to>
    <xdr:sp macro="" textlink="">
      <xdr:nvSpPr>
        <xdr:cNvPr id="151" name="楕円 150"/>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140479</xdr:rowOff>
    </xdr:from>
    <xdr:ext cx="762000" cy="259045"/>
    <xdr:sp macro="" textlink="">
      <xdr:nvSpPr>
        <xdr:cNvPr id="152" name="財政構造の弾力性該当値テキスト"/>
        <xdr:cNvSpPr txBox="1"/>
      </xdr:nvSpPr>
      <xdr:spPr>
        <a:xfrm>
          <a:off x="50419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68326</xdr:rowOff>
    </xdr:from>
    <xdr:to>
      <xdr:col>19</xdr:col>
      <xdr:colOff>184150</xdr:colOff>
      <xdr:row>63</xdr:row>
      <xdr:rowOff>169926</xdr:rowOff>
    </xdr:to>
    <xdr:sp macro="" textlink="">
      <xdr:nvSpPr>
        <xdr:cNvPr id="153" name="楕円 152"/>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54" name="テキスト ボックス 153"/>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138684</xdr:rowOff>
    </xdr:from>
    <xdr:to>
      <xdr:col>15</xdr:col>
      <xdr:colOff>133350</xdr:colOff>
      <xdr:row>61</xdr:row>
      <xdr:rowOff>68834</xdr:rowOff>
    </xdr:to>
    <xdr:sp macro="" textlink="">
      <xdr:nvSpPr>
        <xdr:cNvPr id="155" name="楕円 154"/>
        <xdr:cNvSpPr/>
      </xdr:nvSpPr>
      <xdr:spPr>
        <a:xfrm>
          <a:off x="3175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79011</xdr:rowOff>
    </xdr:from>
    <xdr:ext cx="762000" cy="259045"/>
    <xdr:sp macro="" textlink="">
      <xdr:nvSpPr>
        <xdr:cNvPr id="156" name="テキスト ボックス 155"/>
        <xdr:cNvSpPr txBox="1"/>
      </xdr:nvSpPr>
      <xdr:spPr>
        <a:xfrm>
          <a:off x="2844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61468</xdr:rowOff>
    </xdr:from>
    <xdr:to>
      <xdr:col>11</xdr:col>
      <xdr:colOff>82550</xdr:colOff>
      <xdr:row>60</xdr:row>
      <xdr:rowOff>163068</xdr:rowOff>
    </xdr:to>
    <xdr:sp macro="" textlink="">
      <xdr:nvSpPr>
        <xdr:cNvPr id="157" name="楕円 156"/>
        <xdr:cNvSpPr/>
      </xdr:nvSpPr>
      <xdr:spPr>
        <a:xfrm>
          <a:off x="2286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1795</xdr:rowOff>
    </xdr:from>
    <xdr:ext cx="762000" cy="259045"/>
    <xdr:sp macro="" textlink="">
      <xdr:nvSpPr>
        <xdr:cNvPr id="158" name="テキスト ボックス 157"/>
        <xdr:cNvSpPr txBox="1"/>
      </xdr:nvSpPr>
      <xdr:spPr>
        <a:xfrm>
          <a:off x="1955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141224</xdr:rowOff>
    </xdr:from>
    <xdr:to>
      <xdr:col>7</xdr:col>
      <xdr:colOff>31750</xdr:colOff>
      <xdr:row>60</xdr:row>
      <xdr:rowOff>71374</xdr:rowOff>
    </xdr:to>
    <xdr:sp macro="" textlink="">
      <xdr:nvSpPr>
        <xdr:cNvPr id="159" name="楕円 158"/>
        <xdr:cNvSpPr/>
      </xdr:nvSpPr>
      <xdr:spPr>
        <a:xfrm>
          <a:off x="1397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81551</xdr:rowOff>
    </xdr:from>
    <xdr:ext cx="762000" cy="259045"/>
    <xdr:sp macro="" textlink="">
      <xdr:nvSpPr>
        <xdr:cNvPr id="160" name="テキスト ボックス 159"/>
        <xdr:cNvSpPr txBox="1"/>
      </xdr:nvSpPr>
      <xdr:spPr>
        <a:xfrm>
          <a:off x="1066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年度は大雪に伴い除雪費用が大幅に増額となり物件費が上昇したことから平均を上回ったが、</a:t>
          </a:r>
          <a:r>
            <a:rPr kumimoji="1" lang="ja-JP" altLang="ja-JP" sz="1100">
              <a:solidFill>
                <a:schemeClr val="dk1"/>
              </a:solidFill>
              <a:effectLst/>
              <a:latin typeface="+mn-lt"/>
              <a:ea typeface="+mn-ea"/>
              <a:cs typeface="+mn-cs"/>
            </a:rPr>
            <a:t>類似団体内平均値とほぼ同額で推移</a:t>
          </a:r>
          <a:r>
            <a:rPr kumimoji="1" lang="ja-JP" altLang="en-US" sz="1100">
              <a:solidFill>
                <a:schemeClr val="dk1"/>
              </a:solidFill>
              <a:effectLst/>
              <a:latin typeface="+mn-lt"/>
              <a:ea typeface="+mn-ea"/>
              <a:cs typeface="+mn-cs"/>
            </a:rPr>
            <a:t>してきた。</a:t>
          </a:r>
          <a:r>
            <a:rPr kumimoji="1" lang="ja-JP" altLang="ja-JP" sz="1100">
              <a:solidFill>
                <a:schemeClr val="dk1"/>
              </a:solidFill>
              <a:effectLst/>
              <a:latin typeface="+mn-lt"/>
              <a:ea typeface="+mn-ea"/>
              <a:cs typeface="+mn-cs"/>
            </a:rPr>
            <a:t>行財政改革の取り組みを通じて業務の効率化を図ることで物件費の抑制に努める。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147532</xdr:rowOff>
    </xdr:from>
    <xdr:to>
      <xdr:col>23</xdr:col>
      <xdr:colOff>133350</xdr:colOff>
      <xdr:row>89</xdr:row>
      <xdr:rowOff>97830</xdr:rowOff>
    </xdr:to>
    <xdr:cxnSp macro="">
      <xdr:nvCxnSpPr>
        <xdr:cNvPr id="192" name="直線コネクタ 191"/>
        <xdr:cNvCxnSpPr/>
      </xdr:nvCxnSpPr>
      <xdr:spPr>
        <a:xfrm flipV="1">
          <a:off x="4953000" y="13692082"/>
          <a:ext cx="0" cy="1664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69907</xdr:rowOff>
    </xdr:from>
    <xdr:ext cx="762000" cy="259045"/>
    <xdr:sp macro="" textlink="">
      <xdr:nvSpPr>
        <xdr:cNvPr id="193" name="人件費・物件費等の状況最小値テキスト"/>
        <xdr:cNvSpPr txBox="1"/>
      </xdr:nvSpPr>
      <xdr:spPr>
        <a:xfrm>
          <a:off x="5041900" y="153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97830</xdr:rowOff>
    </xdr:from>
    <xdr:to>
      <xdr:col>24</xdr:col>
      <xdr:colOff>12700</xdr:colOff>
      <xdr:row>89</xdr:row>
      <xdr:rowOff>97830</xdr:rowOff>
    </xdr:to>
    <xdr:cxnSp macro="">
      <xdr:nvCxnSpPr>
        <xdr:cNvPr id="194" name="直線コネクタ 193"/>
        <xdr:cNvCxnSpPr/>
      </xdr:nvCxnSpPr>
      <xdr:spPr>
        <a:xfrm>
          <a:off x="4864100" y="1535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62459</xdr:rowOff>
    </xdr:from>
    <xdr:ext cx="762000" cy="259045"/>
    <xdr:sp macro="" textlink="">
      <xdr:nvSpPr>
        <xdr:cNvPr id="195" name="人件費・物件費等の状況最大値テキスト"/>
        <xdr:cNvSpPr txBox="1"/>
      </xdr:nvSpPr>
      <xdr:spPr>
        <a:xfrm>
          <a:off x="5041900" y="134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147532</xdr:rowOff>
    </xdr:from>
    <xdr:to>
      <xdr:col>24</xdr:col>
      <xdr:colOff>12700</xdr:colOff>
      <xdr:row>79</xdr:row>
      <xdr:rowOff>147532</xdr:rowOff>
    </xdr:to>
    <xdr:cxnSp macro="">
      <xdr:nvCxnSpPr>
        <xdr:cNvPr id="196" name="直線コネクタ 195"/>
        <xdr:cNvCxnSpPr/>
      </xdr:nvCxnSpPr>
      <xdr:spPr>
        <a:xfrm>
          <a:off x="4864100" y="1369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30131</xdr:rowOff>
    </xdr:from>
    <xdr:to>
      <xdr:col>23</xdr:col>
      <xdr:colOff>133350</xdr:colOff>
      <xdr:row>83</xdr:row>
      <xdr:rowOff>139187</xdr:rowOff>
    </xdr:to>
    <xdr:cxnSp macro="">
      <xdr:nvCxnSpPr>
        <xdr:cNvPr id="197" name="直線コネクタ 196"/>
        <xdr:cNvCxnSpPr/>
      </xdr:nvCxnSpPr>
      <xdr:spPr>
        <a:xfrm flipV="1">
          <a:off x="4114800" y="14260481"/>
          <a:ext cx="838200" cy="10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154818</xdr:rowOff>
    </xdr:from>
    <xdr:ext cx="762000" cy="259045"/>
    <xdr:sp macro="" textlink="">
      <xdr:nvSpPr>
        <xdr:cNvPr id="198" name="人件費・物件費等の状況平均値テキスト"/>
        <xdr:cNvSpPr txBox="1"/>
      </xdr:nvSpPr>
      <xdr:spPr>
        <a:xfrm>
          <a:off x="5041900" y="14042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138291</xdr:rowOff>
    </xdr:from>
    <xdr:to>
      <xdr:col>23</xdr:col>
      <xdr:colOff>184150</xdr:colOff>
      <xdr:row>83</xdr:row>
      <xdr:rowOff>68441</xdr:rowOff>
    </xdr:to>
    <xdr:sp macro="" textlink="">
      <xdr:nvSpPr>
        <xdr:cNvPr id="199" name="フローチャート: 判断 198"/>
        <xdr:cNvSpPr/>
      </xdr:nvSpPr>
      <xdr:spPr>
        <a:xfrm>
          <a:off x="4902200" y="1419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159928</xdr:rowOff>
    </xdr:from>
    <xdr:to>
      <xdr:col>19</xdr:col>
      <xdr:colOff>133350</xdr:colOff>
      <xdr:row>83</xdr:row>
      <xdr:rowOff>139187</xdr:rowOff>
    </xdr:to>
    <xdr:cxnSp macro="">
      <xdr:nvCxnSpPr>
        <xdr:cNvPr id="200" name="直線コネクタ 199"/>
        <xdr:cNvCxnSpPr/>
      </xdr:nvCxnSpPr>
      <xdr:spPr>
        <a:xfrm>
          <a:off x="3225800" y="14218828"/>
          <a:ext cx="889000" cy="15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123594</xdr:rowOff>
    </xdr:from>
    <xdr:to>
      <xdr:col>19</xdr:col>
      <xdr:colOff>184150</xdr:colOff>
      <xdr:row>83</xdr:row>
      <xdr:rowOff>53744</xdr:rowOff>
    </xdr:to>
    <xdr:sp macro="" textlink="">
      <xdr:nvSpPr>
        <xdr:cNvPr id="201" name="フローチャート: 判断 200"/>
        <xdr:cNvSpPr/>
      </xdr:nvSpPr>
      <xdr:spPr>
        <a:xfrm>
          <a:off x="4064000" y="1418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63921</xdr:rowOff>
    </xdr:from>
    <xdr:ext cx="736600" cy="259045"/>
    <xdr:sp macro="" textlink="">
      <xdr:nvSpPr>
        <xdr:cNvPr id="202" name="テキスト ボックス 201"/>
        <xdr:cNvSpPr txBox="1"/>
      </xdr:nvSpPr>
      <xdr:spPr>
        <a:xfrm>
          <a:off x="3733800" y="1395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159928</xdr:rowOff>
    </xdr:from>
    <xdr:to>
      <xdr:col>15</xdr:col>
      <xdr:colOff>82550</xdr:colOff>
      <xdr:row>83</xdr:row>
      <xdr:rowOff>32486</xdr:rowOff>
    </xdr:to>
    <xdr:cxnSp macro="">
      <xdr:nvCxnSpPr>
        <xdr:cNvPr id="203" name="直線コネクタ 202"/>
        <xdr:cNvCxnSpPr/>
      </xdr:nvCxnSpPr>
      <xdr:spPr>
        <a:xfrm flipV="1">
          <a:off x="2336800" y="14218828"/>
          <a:ext cx="889000" cy="4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108462</xdr:rowOff>
    </xdr:from>
    <xdr:to>
      <xdr:col>15</xdr:col>
      <xdr:colOff>133350</xdr:colOff>
      <xdr:row>83</xdr:row>
      <xdr:rowOff>38612</xdr:rowOff>
    </xdr:to>
    <xdr:sp macro="" textlink="">
      <xdr:nvSpPr>
        <xdr:cNvPr id="204" name="フローチャート: 判断 203"/>
        <xdr:cNvSpPr/>
      </xdr:nvSpPr>
      <xdr:spPr>
        <a:xfrm>
          <a:off x="3175000" y="1416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48789</xdr:rowOff>
    </xdr:from>
    <xdr:ext cx="762000" cy="259045"/>
    <xdr:sp macro="" textlink="">
      <xdr:nvSpPr>
        <xdr:cNvPr id="205" name="テキスト ボックス 204"/>
        <xdr:cNvSpPr txBox="1"/>
      </xdr:nvSpPr>
      <xdr:spPr>
        <a:xfrm>
          <a:off x="2844800" y="1393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126054</xdr:rowOff>
    </xdr:from>
    <xdr:to>
      <xdr:col>11</xdr:col>
      <xdr:colOff>31750</xdr:colOff>
      <xdr:row>83</xdr:row>
      <xdr:rowOff>32486</xdr:rowOff>
    </xdr:to>
    <xdr:cxnSp macro="">
      <xdr:nvCxnSpPr>
        <xdr:cNvPr id="206" name="直線コネクタ 205"/>
        <xdr:cNvCxnSpPr/>
      </xdr:nvCxnSpPr>
      <xdr:spPr>
        <a:xfrm>
          <a:off x="1447800" y="14184954"/>
          <a:ext cx="889000" cy="7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7906</xdr:rowOff>
    </xdr:from>
    <xdr:to>
      <xdr:col>11</xdr:col>
      <xdr:colOff>82550</xdr:colOff>
      <xdr:row>84</xdr:row>
      <xdr:rowOff>109506</xdr:rowOff>
    </xdr:to>
    <xdr:sp macro="" textlink="">
      <xdr:nvSpPr>
        <xdr:cNvPr id="207" name="フローチャート: 判断 206"/>
        <xdr:cNvSpPr/>
      </xdr:nvSpPr>
      <xdr:spPr>
        <a:xfrm>
          <a:off x="2286000" y="14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94283</xdr:rowOff>
    </xdr:from>
    <xdr:ext cx="762000" cy="259045"/>
    <xdr:sp macro="" textlink="">
      <xdr:nvSpPr>
        <xdr:cNvPr id="208" name="テキスト ボックス 207"/>
        <xdr:cNvSpPr txBox="1"/>
      </xdr:nvSpPr>
      <xdr:spPr>
        <a:xfrm>
          <a:off x="1955800" y="144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83274</xdr:rowOff>
    </xdr:from>
    <xdr:to>
      <xdr:col>7</xdr:col>
      <xdr:colOff>31750</xdr:colOff>
      <xdr:row>84</xdr:row>
      <xdr:rowOff>13424</xdr:rowOff>
    </xdr:to>
    <xdr:sp macro="" textlink="">
      <xdr:nvSpPr>
        <xdr:cNvPr id="209" name="フローチャート: 判断 208"/>
        <xdr:cNvSpPr/>
      </xdr:nvSpPr>
      <xdr:spPr>
        <a:xfrm>
          <a:off x="1397000" y="1431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169651</xdr:rowOff>
    </xdr:from>
    <xdr:ext cx="762000" cy="259045"/>
    <xdr:sp macro="" textlink="">
      <xdr:nvSpPr>
        <xdr:cNvPr id="210" name="テキスト ボックス 209"/>
        <xdr:cNvSpPr txBox="1"/>
      </xdr:nvSpPr>
      <xdr:spPr>
        <a:xfrm>
          <a:off x="1066800" y="144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150781</xdr:rowOff>
    </xdr:from>
    <xdr:to>
      <xdr:col>23</xdr:col>
      <xdr:colOff>184150</xdr:colOff>
      <xdr:row>83</xdr:row>
      <xdr:rowOff>80931</xdr:rowOff>
    </xdr:to>
    <xdr:sp macro="" textlink="">
      <xdr:nvSpPr>
        <xdr:cNvPr id="216" name="楕円 215"/>
        <xdr:cNvSpPr/>
      </xdr:nvSpPr>
      <xdr:spPr>
        <a:xfrm>
          <a:off x="4902200" y="1420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122858</xdr:rowOff>
    </xdr:from>
    <xdr:ext cx="762000" cy="259045"/>
    <xdr:sp macro="" textlink="">
      <xdr:nvSpPr>
        <xdr:cNvPr id="217" name="人件費・物件費等の状況該当値テキスト"/>
        <xdr:cNvSpPr txBox="1"/>
      </xdr:nvSpPr>
      <xdr:spPr>
        <a:xfrm>
          <a:off x="5041900" y="14181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88387</xdr:rowOff>
    </xdr:from>
    <xdr:to>
      <xdr:col>19</xdr:col>
      <xdr:colOff>184150</xdr:colOff>
      <xdr:row>84</xdr:row>
      <xdr:rowOff>18537</xdr:rowOff>
    </xdr:to>
    <xdr:sp macro="" textlink="">
      <xdr:nvSpPr>
        <xdr:cNvPr id="218" name="楕円 217"/>
        <xdr:cNvSpPr/>
      </xdr:nvSpPr>
      <xdr:spPr>
        <a:xfrm>
          <a:off x="4064000" y="1431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3314</xdr:rowOff>
    </xdr:from>
    <xdr:ext cx="736600" cy="259045"/>
    <xdr:sp macro="" textlink="">
      <xdr:nvSpPr>
        <xdr:cNvPr id="219" name="テキスト ボックス 218"/>
        <xdr:cNvSpPr txBox="1"/>
      </xdr:nvSpPr>
      <xdr:spPr>
        <a:xfrm>
          <a:off x="3733800" y="1440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109128</xdr:rowOff>
    </xdr:from>
    <xdr:to>
      <xdr:col>15</xdr:col>
      <xdr:colOff>133350</xdr:colOff>
      <xdr:row>83</xdr:row>
      <xdr:rowOff>39278</xdr:rowOff>
    </xdr:to>
    <xdr:sp macro="" textlink="">
      <xdr:nvSpPr>
        <xdr:cNvPr id="220" name="楕円 219"/>
        <xdr:cNvSpPr/>
      </xdr:nvSpPr>
      <xdr:spPr>
        <a:xfrm>
          <a:off x="3175000" y="1416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24055</xdr:rowOff>
    </xdr:from>
    <xdr:ext cx="762000" cy="259045"/>
    <xdr:sp macro="" textlink="">
      <xdr:nvSpPr>
        <xdr:cNvPr id="221" name="テキスト ボックス 220"/>
        <xdr:cNvSpPr txBox="1"/>
      </xdr:nvSpPr>
      <xdr:spPr>
        <a:xfrm>
          <a:off x="2844800" y="142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153136</xdr:rowOff>
    </xdr:from>
    <xdr:to>
      <xdr:col>11</xdr:col>
      <xdr:colOff>82550</xdr:colOff>
      <xdr:row>83</xdr:row>
      <xdr:rowOff>83286</xdr:rowOff>
    </xdr:to>
    <xdr:sp macro="" textlink="">
      <xdr:nvSpPr>
        <xdr:cNvPr id="222" name="楕円 221"/>
        <xdr:cNvSpPr/>
      </xdr:nvSpPr>
      <xdr:spPr>
        <a:xfrm>
          <a:off x="2286000" y="1421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93463</xdr:rowOff>
    </xdr:from>
    <xdr:ext cx="762000" cy="259045"/>
    <xdr:sp macro="" textlink="">
      <xdr:nvSpPr>
        <xdr:cNvPr id="223" name="テキスト ボックス 222"/>
        <xdr:cNvSpPr txBox="1"/>
      </xdr:nvSpPr>
      <xdr:spPr>
        <a:xfrm>
          <a:off x="1955800" y="1398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75254</xdr:rowOff>
    </xdr:from>
    <xdr:to>
      <xdr:col>7</xdr:col>
      <xdr:colOff>31750</xdr:colOff>
      <xdr:row>83</xdr:row>
      <xdr:rowOff>5404</xdr:rowOff>
    </xdr:to>
    <xdr:sp macro="" textlink="">
      <xdr:nvSpPr>
        <xdr:cNvPr id="224" name="楕円 223"/>
        <xdr:cNvSpPr/>
      </xdr:nvSpPr>
      <xdr:spPr>
        <a:xfrm>
          <a:off x="1397000" y="1413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15581</xdr:rowOff>
    </xdr:from>
    <xdr:ext cx="762000" cy="259045"/>
    <xdr:sp macro="" textlink="">
      <xdr:nvSpPr>
        <xdr:cNvPr id="225" name="テキスト ボックス 224"/>
        <xdr:cNvSpPr txBox="1"/>
      </xdr:nvSpPr>
      <xdr:spPr>
        <a:xfrm>
          <a:off x="1066800" y="1390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小規模団体の特徴から、各年度のラスパイレス指数にばらつきが生じているが、類似団体平均と比較して低い給与水準となっている。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70757</xdr:rowOff>
    </xdr:to>
    <xdr:cxnSp macro="">
      <xdr:nvCxnSpPr>
        <xdr:cNvPr id="256" name="直線コネクタ 255"/>
        <xdr:cNvCxnSpPr/>
      </xdr:nvCxnSpPr>
      <xdr:spPr>
        <a:xfrm flipV="1">
          <a:off x="17018000" y="1386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42834</xdr:rowOff>
    </xdr:from>
    <xdr:ext cx="762000" cy="259045"/>
    <xdr:sp macro="" textlink="">
      <xdr:nvSpPr>
        <xdr:cNvPr id="257" name="給与水準   （国との比較）最小値テキスト"/>
        <xdr:cNvSpPr txBox="1"/>
      </xdr:nvSpPr>
      <xdr:spPr>
        <a:xfrm>
          <a:off x="17106900" y="154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70757</xdr:rowOff>
    </xdr:from>
    <xdr:to>
      <xdr:col>81</xdr:col>
      <xdr:colOff>133350</xdr:colOff>
      <xdr:row>90</xdr:row>
      <xdr:rowOff>70757</xdr:rowOff>
    </xdr:to>
    <xdr:cxnSp macro="">
      <xdr:nvCxnSpPr>
        <xdr:cNvPr id="258" name="直線コネクタ 257"/>
        <xdr:cNvCxnSpPr/>
      </xdr:nvCxnSpPr>
      <xdr:spPr>
        <a:xfrm>
          <a:off x="16929100" y="1550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14514</xdr:rowOff>
    </xdr:to>
    <xdr:cxnSp macro="">
      <xdr:nvCxnSpPr>
        <xdr:cNvPr id="261" name="直線コネクタ 260"/>
        <xdr:cNvCxnSpPr/>
      </xdr:nvCxnSpPr>
      <xdr:spPr>
        <a:xfrm>
          <a:off x="16179800" y="1453605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57348</xdr:rowOff>
    </xdr:from>
    <xdr:ext cx="762000" cy="259045"/>
    <xdr:sp macro="" textlink="">
      <xdr:nvSpPr>
        <xdr:cNvPr id="262" name="給与水準   （国との比較）平均値テキスト"/>
        <xdr:cNvSpPr txBox="1"/>
      </xdr:nvSpPr>
      <xdr:spPr>
        <a:xfrm>
          <a:off x="17106900" y="148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3" name="フローチャート: 判断 262"/>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134257</xdr:rowOff>
    </xdr:to>
    <xdr:cxnSp macro="">
      <xdr:nvCxnSpPr>
        <xdr:cNvPr id="264" name="直線コネクタ 263"/>
        <xdr:cNvCxnSpPr/>
      </xdr:nvCxnSpPr>
      <xdr:spPr>
        <a:xfrm>
          <a:off x="15290800" y="1443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5" name="フローチャート: 判断 264"/>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6" name="テキスト ボックス 265"/>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85</xdr:row>
      <xdr:rowOff>135164</xdr:rowOff>
    </xdr:to>
    <xdr:cxnSp macro="">
      <xdr:nvCxnSpPr>
        <xdr:cNvPr id="267" name="直線コネクタ 266"/>
        <xdr:cNvCxnSpPr/>
      </xdr:nvCxnSpPr>
      <xdr:spPr>
        <a:xfrm flipV="1">
          <a:off x="14401800" y="14432643"/>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116114</xdr:rowOff>
    </xdr:from>
    <xdr:to>
      <xdr:col>68</xdr:col>
      <xdr:colOff>152400</xdr:colOff>
      <xdr:row>85</xdr:row>
      <xdr:rowOff>135164</xdr:rowOff>
    </xdr:to>
    <xdr:cxnSp macro="">
      <xdr:nvCxnSpPr>
        <xdr:cNvPr id="270" name="直線コネクタ 269"/>
        <xdr:cNvCxnSpPr/>
      </xdr:nvCxnSpPr>
      <xdr:spPr>
        <a:xfrm>
          <a:off x="13512800" y="1434646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2" name="テキスト ボックス 271"/>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4" name="テキスト ボックス 273"/>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80" name="楕円 279"/>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81" name="給与水準   （国との比較）該当値テキスト"/>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82" name="楕円 281"/>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3" name="テキスト ボックス 282"/>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4" name="楕円 283"/>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5" name="テキスト ボックス 284"/>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6" name="楕円 285"/>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7" name="テキスト ボックス 286"/>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8" name="楕円 287"/>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9" name="テキスト ボックス 288"/>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行財政改革による人件費減策として平成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年度まで新規採用を見送ったため、類似団体内において平均を下回</a:t>
          </a:r>
          <a:r>
            <a:rPr kumimoji="1" lang="ja-JP" altLang="en-US" sz="1100">
              <a:solidFill>
                <a:schemeClr val="dk1"/>
              </a:solidFill>
              <a:effectLst/>
              <a:latin typeface="+mn-lt"/>
              <a:ea typeface="+mn-ea"/>
              <a:cs typeface="+mn-cs"/>
            </a:rPr>
            <a:t>っていたが、近年の採用人数の確保により同水準となっている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66</xdr:row>
      <xdr:rowOff>89444</xdr:rowOff>
    </xdr:to>
    <xdr:cxnSp macro="">
      <xdr:nvCxnSpPr>
        <xdr:cNvPr id="321" name="直線コネクタ 320"/>
        <xdr:cNvCxnSpPr/>
      </xdr:nvCxnSpPr>
      <xdr:spPr>
        <a:xfrm flipV="1">
          <a:off x="17018000" y="10064206"/>
          <a:ext cx="0" cy="1340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61521</xdr:rowOff>
    </xdr:from>
    <xdr:ext cx="762000" cy="259045"/>
    <xdr:sp macro="" textlink="">
      <xdr:nvSpPr>
        <xdr:cNvPr id="322" name="定員管理の状況最小値テキスト"/>
        <xdr:cNvSpPr txBox="1"/>
      </xdr:nvSpPr>
      <xdr:spPr>
        <a:xfrm>
          <a:off x="17106900" y="113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89444</xdr:rowOff>
    </xdr:from>
    <xdr:to>
      <xdr:col>81</xdr:col>
      <xdr:colOff>133350</xdr:colOff>
      <xdr:row>66</xdr:row>
      <xdr:rowOff>89444</xdr:rowOff>
    </xdr:to>
    <xdr:cxnSp macro="">
      <xdr:nvCxnSpPr>
        <xdr:cNvPr id="323" name="直線コネクタ 322"/>
        <xdr:cNvCxnSpPr/>
      </xdr:nvCxnSpPr>
      <xdr:spPr>
        <a:xfrm>
          <a:off x="16929100" y="114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4" name="定員管理の状況最大値テキスト"/>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5" name="直線コネクタ 324"/>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38372</xdr:rowOff>
    </xdr:from>
    <xdr:to>
      <xdr:col>81</xdr:col>
      <xdr:colOff>44450</xdr:colOff>
      <xdr:row>61</xdr:row>
      <xdr:rowOff>103868</xdr:rowOff>
    </xdr:to>
    <xdr:cxnSp macro="">
      <xdr:nvCxnSpPr>
        <xdr:cNvPr id="326" name="直線コネクタ 325"/>
        <xdr:cNvCxnSpPr/>
      </xdr:nvCxnSpPr>
      <xdr:spPr>
        <a:xfrm>
          <a:off x="16179800" y="10496822"/>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137432</xdr:rowOff>
    </xdr:from>
    <xdr:to>
      <xdr:col>77</xdr:col>
      <xdr:colOff>44450</xdr:colOff>
      <xdr:row>61</xdr:row>
      <xdr:rowOff>38372</xdr:rowOff>
    </xdr:to>
    <xdr:cxnSp macro="">
      <xdr:nvCxnSpPr>
        <xdr:cNvPr id="329" name="直線コネクタ 328"/>
        <xdr:cNvCxnSpPr/>
      </xdr:nvCxnSpPr>
      <xdr:spPr>
        <a:xfrm>
          <a:off x="15290800" y="1042443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30" name="フローチャート: 判断 329"/>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98079</xdr:rowOff>
    </xdr:from>
    <xdr:ext cx="736600" cy="259045"/>
    <xdr:sp macro="" textlink="">
      <xdr:nvSpPr>
        <xdr:cNvPr id="331" name="テキスト ボックス 330"/>
        <xdr:cNvSpPr txBox="1"/>
      </xdr:nvSpPr>
      <xdr:spPr>
        <a:xfrm>
          <a:off x="15798800" y="105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52977</xdr:rowOff>
    </xdr:from>
    <xdr:to>
      <xdr:col>72</xdr:col>
      <xdr:colOff>203200</xdr:colOff>
      <xdr:row>60</xdr:row>
      <xdr:rowOff>137432</xdr:rowOff>
    </xdr:to>
    <xdr:cxnSp macro="">
      <xdr:nvCxnSpPr>
        <xdr:cNvPr id="332" name="直線コネクタ 331"/>
        <xdr:cNvCxnSpPr/>
      </xdr:nvCxnSpPr>
      <xdr:spPr>
        <a:xfrm>
          <a:off x="14401800" y="1033997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3" name="フローチャート: 判断 332"/>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80843</xdr:rowOff>
    </xdr:from>
    <xdr:ext cx="762000" cy="259045"/>
    <xdr:sp macro="" textlink="">
      <xdr:nvSpPr>
        <xdr:cNvPr id="334" name="テキスト ボックス 333"/>
        <xdr:cNvSpPr txBox="1"/>
      </xdr:nvSpPr>
      <xdr:spPr>
        <a:xfrm>
          <a:off x="14909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9888</xdr:rowOff>
    </xdr:from>
    <xdr:to>
      <xdr:col>68</xdr:col>
      <xdr:colOff>152400</xdr:colOff>
      <xdr:row>60</xdr:row>
      <xdr:rowOff>52977</xdr:rowOff>
    </xdr:to>
    <xdr:cxnSp macro="">
      <xdr:nvCxnSpPr>
        <xdr:cNvPr id="335" name="直線コネクタ 334"/>
        <xdr:cNvCxnSpPr/>
      </xdr:nvCxnSpPr>
      <xdr:spPr>
        <a:xfrm>
          <a:off x="13512800" y="10296888"/>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64316</xdr:rowOff>
    </xdr:from>
    <xdr:to>
      <xdr:col>68</xdr:col>
      <xdr:colOff>203200</xdr:colOff>
      <xdr:row>62</xdr:row>
      <xdr:rowOff>165916</xdr:rowOff>
    </xdr:to>
    <xdr:sp macro="" textlink="">
      <xdr:nvSpPr>
        <xdr:cNvPr id="336" name="フローチャート: 判断 335"/>
        <xdr:cNvSpPr/>
      </xdr:nvSpPr>
      <xdr:spPr>
        <a:xfrm>
          <a:off x="14351000" y="1069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150693</xdr:rowOff>
    </xdr:from>
    <xdr:ext cx="762000" cy="259045"/>
    <xdr:sp macro="" textlink="">
      <xdr:nvSpPr>
        <xdr:cNvPr id="337" name="テキスト ボックス 336"/>
        <xdr:cNvSpPr txBox="1"/>
      </xdr:nvSpPr>
      <xdr:spPr>
        <a:xfrm>
          <a:off x="14020800" y="1078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55699</xdr:rowOff>
    </xdr:from>
    <xdr:to>
      <xdr:col>64</xdr:col>
      <xdr:colOff>152400</xdr:colOff>
      <xdr:row>62</xdr:row>
      <xdr:rowOff>157299</xdr:rowOff>
    </xdr:to>
    <xdr:sp macro="" textlink="">
      <xdr:nvSpPr>
        <xdr:cNvPr id="338" name="フローチャート: 判断 337"/>
        <xdr:cNvSpPr/>
      </xdr:nvSpPr>
      <xdr:spPr>
        <a:xfrm>
          <a:off x="13462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142076</xdr:rowOff>
    </xdr:from>
    <xdr:ext cx="762000" cy="259045"/>
    <xdr:sp macro="" textlink="">
      <xdr:nvSpPr>
        <xdr:cNvPr id="339" name="テキスト ボックス 338"/>
        <xdr:cNvSpPr txBox="1"/>
      </xdr:nvSpPr>
      <xdr:spPr>
        <a:xfrm>
          <a:off x="13131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53068</xdr:rowOff>
    </xdr:from>
    <xdr:to>
      <xdr:col>81</xdr:col>
      <xdr:colOff>95250</xdr:colOff>
      <xdr:row>61</xdr:row>
      <xdr:rowOff>154668</xdr:rowOff>
    </xdr:to>
    <xdr:sp macro="" textlink="">
      <xdr:nvSpPr>
        <xdr:cNvPr id="345" name="楕円 344"/>
        <xdr:cNvSpPr/>
      </xdr:nvSpPr>
      <xdr:spPr>
        <a:xfrm>
          <a:off x="16967200" y="105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25145</xdr:rowOff>
    </xdr:from>
    <xdr:ext cx="762000" cy="259045"/>
    <xdr:sp macro="" textlink="">
      <xdr:nvSpPr>
        <xdr:cNvPr id="346" name="定員管理の状況該当値テキスト"/>
        <xdr:cNvSpPr txBox="1"/>
      </xdr:nvSpPr>
      <xdr:spPr>
        <a:xfrm>
          <a:off x="17106900" y="10483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159022</xdr:rowOff>
    </xdr:from>
    <xdr:to>
      <xdr:col>77</xdr:col>
      <xdr:colOff>95250</xdr:colOff>
      <xdr:row>61</xdr:row>
      <xdr:rowOff>89172</xdr:rowOff>
    </xdr:to>
    <xdr:sp macro="" textlink="">
      <xdr:nvSpPr>
        <xdr:cNvPr id="347" name="楕円 346"/>
        <xdr:cNvSpPr/>
      </xdr:nvSpPr>
      <xdr:spPr>
        <a:xfrm>
          <a:off x="161290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99349</xdr:rowOff>
    </xdr:from>
    <xdr:ext cx="736600" cy="259045"/>
    <xdr:sp macro="" textlink="">
      <xdr:nvSpPr>
        <xdr:cNvPr id="348" name="テキスト ボックス 347"/>
        <xdr:cNvSpPr txBox="1"/>
      </xdr:nvSpPr>
      <xdr:spPr>
        <a:xfrm>
          <a:off x="15798800" y="10214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86632</xdr:rowOff>
    </xdr:from>
    <xdr:to>
      <xdr:col>73</xdr:col>
      <xdr:colOff>44450</xdr:colOff>
      <xdr:row>61</xdr:row>
      <xdr:rowOff>16782</xdr:rowOff>
    </xdr:to>
    <xdr:sp macro="" textlink="">
      <xdr:nvSpPr>
        <xdr:cNvPr id="349" name="楕円 348"/>
        <xdr:cNvSpPr/>
      </xdr:nvSpPr>
      <xdr:spPr>
        <a:xfrm>
          <a:off x="15240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26959</xdr:rowOff>
    </xdr:from>
    <xdr:ext cx="762000" cy="259045"/>
    <xdr:sp macro="" textlink="">
      <xdr:nvSpPr>
        <xdr:cNvPr id="350" name="テキスト ボックス 349"/>
        <xdr:cNvSpPr txBox="1"/>
      </xdr:nvSpPr>
      <xdr:spPr>
        <a:xfrm>
          <a:off x="14909800" y="101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2177</xdr:rowOff>
    </xdr:from>
    <xdr:to>
      <xdr:col>68</xdr:col>
      <xdr:colOff>203200</xdr:colOff>
      <xdr:row>60</xdr:row>
      <xdr:rowOff>103777</xdr:rowOff>
    </xdr:to>
    <xdr:sp macro="" textlink="">
      <xdr:nvSpPr>
        <xdr:cNvPr id="351" name="楕円 350"/>
        <xdr:cNvSpPr/>
      </xdr:nvSpPr>
      <xdr:spPr>
        <a:xfrm>
          <a:off x="14351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113954</xdr:rowOff>
    </xdr:from>
    <xdr:ext cx="762000" cy="259045"/>
    <xdr:sp macro="" textlink="">
      <xdr:nvSpPr>
        <xdr:cNvPr id="352" name="テキスト ボックス 351"/>
        <xdr:cNvSpPr txBox="1"/>
      </xdr:nvSpPr>
      <xdr:spPr>
        <a:xfrm>
          <a:off x="14020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130538</xdr:rowOff>
    </xdr:from>
    <xdr:to>
      <xdr:col>64</xdr:col>
      <xdr:colOff>152400</xdr:colOff>
      <xdr:row>60</xdr:row>
      <xdr:rowOff>60688</xdr:rowOff>
    </xdr:to>
    <xdr:sp macro="" textlink="">
      <xdr:nvSpPr>
        <xdr:cNvPr id="353" name="楕円 352"/>
        <xdr:cNvSpPr/>
      </xdr:nvSpPr>
      <xdr:spPr>
        <a:xfrm>
          <a:off x="13462000" y="102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70865</xdr:rowOff>
    </xdr:from>
    <xdr:ext cx="762000" cy="259045"/>
    <xdr:sp macro="" textlink="">
      <xdr:nvSpPr>
        <xdr:cNvPr id="354" name="テキスト ボックス 353"/>
        <xdr:cNvSpPr txBox="1"/>
      </xdr:nvSpPr>
      <xdr:spPr>
        <a:xfrm>
          <a:off x="13131800" y="1001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標準財政規模は前年度と同水準を維持している。歳出の面で公債費が減少傾向にあるため、実質公債費比率も改善している。今後も地方債の新規発行の抑制に努めていく。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43</xdr:row>
      <xdr:rowOff>143510</xdr:rowOff>
    </xdr:to>
    <xdr:cxnSp macro="">
      <xdr:nvCxnSpPr>
        <xdr:cNvPr id="384" name="直線コネクタ 383"/>
        <xdr:cNvCxnSpPr/>
      </xdr:nvCxnSpPr>
      <xdr:spPr>
        <a:xfrm flipV="1">
          <a:off x="17018000" y="6357620"/>
          <a:ext cx="0" cy="11582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5"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6" name="直線コネクタ 385"/>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7"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8" name="直線コネクタ 387"/>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109038</xdr:rowOff>
    </xdr:from>
    <xdr:to>
      <xdr:col>81</xdr:col>
      <xdr:colOff>44450</xdr:colOff>
      <xdr:row>43</xdr:row>
      <xdr:rowOff>157299</xdr:rowOff>
    </xdr:to>
    <xdr:cxnSp macro="">
      <xdr:nvCxnSpPr>
        <xdr:cNvPr id="389" name="直線コネクタ 388"/>
        <xdr:cNvCxnSpPr/>
      </xdr:nvCxnSpPr>
      <xdr:spPr>
        <a:xfrm flipV="1">
          <a:off x="16179800" y="7481388"/>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90"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1" name="フローチャート: 判断 390"/>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157299</xdr:rowOff>
    </xdr:from>
    <xdr:to>
      <xdr:col>77</xdr:col>
      <xdr:colOff>44450</xdr:colOff>
      <xdr:row>44</xdr:row>
      <xdr:rowOff>27215</xdr:rowOff>
    </xdr:to>
    <xdr:cxnSp macro="">
      <xdr:nvCxnSpPr>
        <xdr:cNvPr id="392" name="直線コネクタ 391"/>
        <xdr:cNvCxnSpPr/>
      </xdr:nvCxnSpPr>
      <xdr:spPr>
        <a:xfrm flipV="1">
          <a:off x="15290800" y="752964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93" name="フローチャート: 判断 392"/>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94" name="テキスト ボックス 393"/>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27215</xdr:rowOff>
    </xdr:from>
    <xdr:to>
      <xdr:col>72</xdr:col>
      <xdr:colOff>203200</xdr:colOff>
      <xdr:row>44</xdr:row>
      <xdr:rowOff>68580</xdr:rowOff>
    </xdr:to>
    <xdr:cxnSp macro="">
      <xdr:nvCxnSpPr>
        <xdr:cNvPr id="395" name="直線コネクタ 394"/>
        <xdr:cNvCxnSpPr/>
      </xdr:nvCxnSpPr>
      <xdr:spPr>
        <a:xfrm flipV="1">
          <a:off x="14401800" y="7571015"/>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15059</xdr:rowOff>
    </xdr:from>
    <xdr:to>
      <xdr:col>73</xdr:col>
      <xdr:colOff>44450</xdr:colOff>
      <xdr:row>41</xdr:row>
      <xdr:rowOff>116659</xdr:rowOff>
    </xdr:to>
    <xdr:sp macro="" textlink="">
      <xdr:nvSpPr>
        <xdr:cNvPr id="396" name="フローチャート: 判断 395"/>
        <xdr:cNvSpPr/>
      </xdr:nvSpPr>
      <xdr:spPr>
        <a:xfrm>
          <a:off x="15240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126836</xdr:rowOff>
    </xdr:from>
    <xdr:ext cx="762000" cy="259045"/>
    <xdr:sp macro="" textlink="">
      <xdr:nvSpPr>
        <xdr:cNvPr id="397" name="テキスト ボックス 396"/>
        <xdr:cNvSpPr txBox="1"/>
      </xdr:nvSpPr>
      <xdr:spPr>
        <a:xfrm>
          <a:off x="14909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68580</xdr:rowOff>
    </xdr:from>
    <xdr:to>
      <xdr:col>68</xdr:col>
      <xdr:colOff>152400</xdr:colOff>
      <xdr:row>44</xdr:row>
      <xdr:rowOff>130628</xdr:rowOff>
    </xdr:to>
    <xdr:cxnSp macro="">
      <xdr:nvCxnSpPr>
        <xdr:cNvPr id="398" name="直線コネクタ 397"/>
        <xdr:cNvCxnSpPr/>
      </xdr:nvCxnSpPr>
      <xdr:spPr>
        <a:xfrm flipV="1">
          <a:off x="13512800" y="761238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84001</xdr:rowOff>
    </xdr:from>
    <xdr:to>
      <xdr:col>68</xdr:col>
      <xdr:colOff>203200</xdr:colOff>
      <xdr:row>42</xdr:row>
      <xdr:rowOff>14151</xdr:rowOff>
    </xdr:to>
    <xdr:sp macro="" textlink="">
      <xdr:nvSpPr>
        <xdr:cNvPr id="399" name="フローチャート: 判断 398"/>
        <xdr:cNvSpPr/>
      </xdr:nvSpPr>
      <xdr:spPr>
        <a:xfrm>
          <a:off x="14351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24328</xdr:rowOff>
    </xdr:from>
    <xdr:ext cx="762000" cy="259045"/>
    <xdr:sp macro="" textlink="">
      <xdr:nvSpPr>
        <xdr:cNvPr id="400" name="テキスト ボックス 399"/>
        <xdr:cNvSpPr txBox="1"/>
      </xdr:nvSpPr>
      <xdr:spPr>
        <a:xfrm>
          <a:off x="14020800" y="688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159838</xdr:rowOff>
    </xdr:from>
    <xdr:to>
      <xdr:col>64</xdr:col>
      <xdr:colOff>152400</xdr:colOff>
      <xdr:row>42</xdr:row>
      <xdr:rowOff>89988</xdr:rowOff>
    </xdr:to>
    <xdr:sp macro="" textlink="">
      <xdr:nvSpPr>
        <xdr:cNvPr id="401" name="フローチャート: 判断 400"/>
        <xdr:cNvSpPr/>
      </xdr:nvSpPr>
      <xdr:spPr>
        <a:xfrm>
          <a:off x="13462000" y="718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100165</xdr:rowOff>
    </xdr:from>
    <xdr:ext cx="762000" cy="259045"/>
    <xdr:sp macro="" textlink="">
      <xdr:nvSpPr>
        <xdr:cNvPr id="402" name="テキスト ボックス 401"/>
        <xdr:cNvSpPr txBox="1"/>
      </xdr:nvSpPr>
      <xdr:spPr>
        <a:xfrm>
          <a:off x="13131800" y="69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58238</xdr:rowOff>
    </xdr:from>
    <xdr:to>
      <xdr:col>81</xdr:col>
      <xdr:colOff>95250</xdr:colOff>
      <xdr:row>43</xdr:row>
      <xdr:rowOff>159838</xdr:rowOff>
    </xdr:to>
    <xdr:sp macro="" textlink="">
      <xdr:nvSpPr>
        <xdr:cNvPr id="408" name="楕円 407"/>
        <xdr:cNvSpPr/>
      </xdr:nvSpPr>
      <xdr:spPr>
        <a:xfrm>
          <a:off x="16967200" y="74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125565</xdr:rowOff>
    </xdr:from>
    <xdr:ext cx="762000" cy="259045"/>
    <xdr:sp macro="" textlink="">
      <xdr:nvSpPr>
        <xdr:cNvPr id="409" name="公債費負担の状況該当値テキスト"/>
        <xdr:cNvSpPr txBox="1"/>
      </xdr:nvSpPr>
      <xdr:spPr>
        <a:xfrm>
          <a:off x="17106900" y="73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106499</xdr:rowOff>
    </xdr:from>
    <xdr:to>
      <xdr:col>77</xdr:col>
      <xdr:colOff>95250</xdr:colOff>
      <xdr:row>44</xdr:row>
      <xdr:rowOff>36649</xdr:rowOff>
    </xdr:to>
    <xdr:sp macro="" textlink="">
      <xdr:nvSpPr>
        <xdr:cNvPr id="410" name="楕円 409"/>
        <xdr:cNvSpPr/>
      </xdr:nvSpPr>
      <xdr:spPr>
        <a:xfrm>
          <a:off x="16129000" y="747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21426</xdr:rowOff>
    </xdr:from>
    <xdr:ext cx="736600" cy="259045"/>
    <xdr:sp macro="" textlink="">
      <xdr:nvSpPr>
        <xdr:cNvPr id="411" name="テキスト ボックス 410"/>
        <xdr:cNvSpPr txBox="1"/>
      </xdr:nvSpPr>
      <xdr:spPr>
        <a:xfrm>
          <a:off x="15798800" y="756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147865</xdr:rowOff>
    </xdr:from>
    <xdr:to>
      <xdr:col>73</xdr:col>
      <xdr:colOff>44450</xdr:colOff>
      <xdr:row>44</xdr:row>
      <xdr:rowOff>78015</xdr:rowOff>
    </xdr:to>
    <xdr:sp macro="" textlink="">
      <xdr:nvSpPr>
        <xdr:cNvPr id="412" name="楕円 411"/>
        <xdr:cNvSpPr/>
      </xdr:nvSpPr>
      <xdr:spPr>
        <a:xfrm>
          <a:off x="15240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62792</xdr:rowOff>
    </xdr:from>
    <xdr:ext cx="762000" cy="259045"/>
    <xdr:sp macro="" textlink="">
      <xdr:nvSpPr>
        <xdr:cNvPr id="413" name="テキスト ボックス 412"/>
        <xdr:cNvSpPr txBox="1"/>
      </xdr:nvSpPr>
      <xdr:spPr>
        <a:xfrm>
          <a:off x="14909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17780</xdr:rowOff>
    </xdr:from>
    <xdr:to>
      <xdr:col>68</xdr:col>
      <xdr:colOff>203200</xdr:colOff>
      <xdr:row>44</xdr:row>
      <xdr:rowOff>119380</xdr:rowOff>
    </xdr:to>
    <xdr:sp macro="" textlink="">
      <xdr:nvSpPr>
        <xdr:cNvPr id="414" name="楕円 413"/>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104157</xdr:rowOff>
    </xdr:from>
    <xdr:ext cx="762000" cy="259045"/>
    <xdr:sp macro="" textlink="">
      <xdr:nvSpPr>
        <xdr:cNvPr id="415" name="テキスト ボックス 414"/>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79828</xdr:rowOff>
    </xdr:from>
    <xdr:to>
      <xdr:col>64</xdr:col>
      <xdr:colOff>152400</xdr:colOff>
      <xdr:row>45</xdr:row>
      <xdr:rowOff>9978</xdr:rowOff>
    </xdr:to>
    <xdr:sp macro="" textlink="">
      <xdr:nvSpPr>
        <xdr:cNvPr id="416" name="楕円 415"/>
        <xdr:cNvSpPr/>
      </xdr:nvSpPr>
      <xdr:spPr>
        <a:xfrm>
          <a:off x="13462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166205</xdr:rowOff>
    </xdr:from>
    <xdr:ext cx="762000" cy="259045"/>
    <xdr:sp macro="" textlink="">
      <xdr:nvSpPr>
        <xdr:cNvPr id="417" name="テキスト ボックス 416"/>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健全化のため、地方債の発行額が償還額を下回るようを抑制している。この効果により地方債残高が減少してきている。これに伴い、将来負担比率が順調に改善してきている。今後も公債費等義務的経費の削減を中心とする行財政改革を進め、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10946</xdr:rowOff>
    </xdr:to>
    <xdr:cxnSp macro="">
      <xdr:nvCxnSpPr>
        <xdr:cNvPr id="448" name="直線コネクタ 447"/>
        <xdr:cNvCxnSpPr/>
      </xdr:nvCxnSpPr>
      <xdr:spPr>
        <a:xfrm flipV="1">
          <a:off x="17018000" y="2313214"/>
          <a:ext cx="0" cy="146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154473</xdr:rowOff>
    </xdr:from>
    <xdr:ext cx="762000" cy="259045"/>
    <xdr:sp macro="" textlink="">
      <xdr:nvSpPr>
        <xdr:cNvPr id="449" name="将来負担の状況最小値テキスト"/>
        <xdr:cNvSpPr txBox="1"/>
      </xdr:nvSpPr>
      <xdr:spPr>
        <a:xfrm>
          <a:off x="17106900" y="37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10946</xdr:rowOff>
    </xdr:from>
    <xdr:to>
      <xdr:col>81</xdr:col>
      <xdr:colOff>133350</xdr:colOff>
      <xdr:row>22</xdr:row>
      <xdr:rowOff>10946</xdr:rowOff>
    </xdr:to>
    <xdr:cxnSp macro="">
      <xdr:nvCxnSpPr>
        <xdr:cNvPr id="450" name="直線コネクタ 449"/>
        <xdr:cNvCxnSpPr/>
      </xdr:nvCxnSpPr>
      <xdr:spPr>
        <a:xfrm>
          <a:off x="16929100" y="378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135829</xdr:rowOff>
    </xdr:from>
    <xdr:to>
      <xdr:col>81</xdr:col>
      <xdr:colOff>44450</xdr:colOff>
      <xdr:row>15</xdr:row>
      <xdr:rowOff>4596</xdr:rowOff>
    </xdr:to>
    <xdr:cxnSp macro="">
      <xdr:nvCxnSpPr>
        <xdr:cNvPr id="453" name="直線コネクタ 452"/>
        <xdr:cNvCxnSpPr/>
      </xdr:nvCxnSpPr>
      <xdr:spPr>
        <a:xfrm flipV="1">
          <a:off x="16179800" y="2536129"/>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105125</xdr:rowOff>
    </xdr:from>
    <xdr:ext cx="762000" cy="259045"/>
    <xdr:sp macro="" textlink="">
      <xdr:nvSpPr>
        <xdr:cNvPr id="454"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133048</xdr:rowOff>
    </xdr:from>
    <xdr:to>
      <xdr:col>81</xdr:col>
      <xdr:colOff>95250</xdr:colOff>
      <xdr:row>16</xdr:row>
      <xdr:rowOff>63198</xdr:rowOff>
    </xdr:to>
    <xdr:sp macro="" textlink="">
      <xdr:nvSpPr>
        <xdr:cNvPr id="455" name="フローチャート: 判断 454"/>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4596</xdr:rowOff>
    </xdr:from>
    <xdr:to>
      <xdr:col>77</xdr:col>
      <xdr:colOff>44450</xdr:colOff>
      <xdr:row>15</xdr:row>
      <xdr:rowOff>96520</xdr:rowOff>
    </xdr:to>
    <xdr:cxnSp macro="">
      <xdr:nvCxnSpPr>
        <xdr:cNvPr id="456" name="直線コネクタ 455"/>
        <xdr:cNvCxnSpPr/>
      </xdr:nvCxnSpPr>
      <xdr:spPr>
        <a:xfrm flipV="1">
          <a:off x="15290800" y="257634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159476</xdr:rowOff>
    </xdr:from>
    <xdr:to>
      <xdr:col>77</xdr:col>
      <xdr:colOff>95250</xdr:colOff>
      <xdr:row>16</xdr:row>
      <xdr:rowOff>89626</xdr:rowOff>
    </xdr:to>
    <xdr:sp macro="" textlink="">
      <xdr:nvSpPr>
        <xdr:cNvPr id="457" name="フローチャート: 判断 456"/>
        <xdr:cNvSpPr/>
      </xdr:nvSpPr>
      <xdr:spPr>
        <a:xfrm>
          <a:off x="16129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74403</xdr:rowOff>
    </xdr:from>
    <xdr:ext cx="736600" cy="259045"/>
    <xdr:sp macro="" textlink="">
      <xdr:nvSpPr>
        <xdr:cNvPr id="458" name="テキスト ボックス 457"/>
        <xdr:cNvSpPr txBox="1"/>
      </xdr:nvSpPr>
      <xdr:spPr>
        <a:xfrm>
          <a:off x="15798800" y="281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96520</xdr:rowOff>
    </xdr:from>
    <xdr:to>
      <xdr:col>72</xdr:col>
      <xdr:colOff>203200</xdr:colOff>
      <xdr:row>16</xdr:row>
      <xdr:rowOff>59509</xdr:rowOff>
    </xdr:to>
    <xdr:cxnSp macro="">
      <xdr:nvCxnSpPr>
        <xdr:cNvPr id="459" name="直線コネクタ 458"/>
        <xdr:cNvCxnSpPr/>
      </xdr:nvCxnSpPr>
      <xdr:spPr>
        <a:xfrm flipV="1">
          <a:off x="14401800" y="2668270"/>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60" name="フローチャート: 判断 459"/>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121514</xdr:rowOff>
    </xdr:from>
    <xdr:ext cx="762000" cy="259045"/>
    <xdr:sp macro="" textlink="">
      <xdr:nvSpPr>
        <xdr:cNvPr id="461" name="テキスト ボックス 460"/>
        <xdr:cNvSpPr txBox="1"/>
      </xdr:nvSpPr>
      <xdr:spPr>
        <a:xfrm>
          <a:off x="14909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59509</xdr:rowOff>
    </xdr:from>
    <xdr:to>
      <xdr:col>68</xdr:col>
      <xdr:colOff>152400</xdr:colOff>
      <xdr:row>16</xdr:row>
      <xdr:rowOff>153731</xdr:rowOff>
    </xdr:to>
    <xdr:cxnSp macro="">
      <xdr:nvCxnSpPr>
        <xdr:cNvPr id="462" name="直線コネクタ 461"/>
        <xdr:cNvCxnSpPr/>
      </xdr:nvCxnSpPr>
      <xdr:spPr>
        <a:xfrm flipV="1">
          <a:off x="13512800" y="2802709"/>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118110</xdr:rowOff>
    </xdr:from>
    <xdr:to>
      <xdr:col>68</xdr:col>
      <xdr:colOff>203200</xdr:colOff>
      <xdr:row>16</xdr:row>
      <xdr:rowOff>48260</xdr:rowOff>
    </xdr:to>
    <xdr:sp macro="" textlink="">
      <xdr:nvSpPr>
        <xdr:cNvPr id="463" name="フローチャート: 判断 462"/>
        <xdr:cNvSpPr/>
      </xdr:nvSpPr>
      <xdr:spPr>
        <a:xfrm>
          <a:off x="1435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58437</xdr:rowOff>
    </xdr:from>
    <xdr:ext cx="762000" cy="259045"/>
    <xdr:sp macro="" textlink="">
      <xdr:nvSpPr>
        <xdr:cNvPr id="464" name="テキスト ボックス 463"/>
        <xdr:cNvSpPr txBox="1"/>
      </xdr:nvSpPr>
      <xdr:spPr>
        <a:xfrm>
          <a:off x="14020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90291</xdr:rowOff>
    </xdr:from>
    <xdr:to>
      <xdr:col>64</xdr:col>
      <xdr:colOff>152400</xdr:colOff>
      <xdr:row>17</xdr:row>
      <xdr:rowOff>20441</xdr:rowOff>
    </xdr:to>
    <xdr:sp macro="" textlink="">
      <xdr:nvSpPr>
        <xdr:cNvPr id="465" name="フローチャート: 判断 464"/>
        <xdr:cNvSpPr/>
      </xdr:nvSpPr>
      <xdr:spPr>
        <a:xfrm>
          <a:off x="134620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30618</xdr:rowOff>
    </xdr:from>
    <xdr:ext cx="762000" cy="259045"/>
    <xdr:sp macro="" textlink="">
      <xdr:nvSpPr>
        <xdr:cNvPr id="466" name="テキスト ボックス 465"/>
        <xdr:cNvSpPr txBox="1"/>
      </xdr:nvSpPr>
      <xdr:spPr>
        <a:xfrm>
          <a:off x="13131800" y="260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85029</xdr:rowOff>
    </xdr:from>
    <xdr:to>
      <xdr:col>81</xdr:col>
      <xdr:colOff>95250</xdr:colOff>
      <xdr:row>15</xdr:row>
      <xdr:rowOff>15179</xdr:rowOff>
    </xdr:to>
    <xdr:sp macro="" textlink="">
      <xdr:nvSpPr>
        <xdr:cNvPr id="472" name="楕円 471"/>
        <xdr:cNvSpPr/>
      </xdr:nvSpPr>
      <xdr:spPr>
        <a:xfrm>
          <a:off x="16967200" y="248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101556</xdr:rowOff>
    </xdr:from>
    <xdr:ext cx="762000" cy="259045"/>
    <xdr:sp macro="" textlink="">
      <xdr:nvSpPr>
        <xdr:cNvPr id="473" name="将来負担の状況該当値テキスト"/>
        <xdr:cNvSpPr txBox="1"/>
      </xdr:nvSpPr>
      <xdr:spPr>
        <a:xfrm>
          <a:off x="17106900" y="233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125246</xdr:rowOff>
    </xdr:from>
    <xdr:to>
      <xdr:col>77</xdr:col>
      <xdr:colOff>95250</xdr:colOff>
      <xdr:row>15</xdr:row>
      <xdr:rowOff>55396</xdr:rowOff>
    </xdr:to>
    <xdr:sp macro="" textlink="">
      <xdr:nvSpPr>
        <xdr:cNvPr id="474" name="楕円 473"/>
        <xdr:cNvSpPr/>
      </xdr:nvSpPr>
      <xdr:spPr>
        <a:xfrm>
          <a:off x="16129000" y="25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75" name="テキスト ボックス 474"/>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45720</xdr:rowOff>
    </xdr:from>
    <xdr:to>
      <xdr:col>73</xdr:col>
      <xdr:colOff>44450</xdr:colOff>
      <xdr:row>15</xdr:row>
      <xdr:rowOff>147320</xdr:rowOff>
    </xdr:to>
    <xdr:sp macro="" textlink="">
      <xdr:nvSpPr>
        <xdr:cNvPr id="476" name="楕円 475"/>
        <xdr:cNvSpPr/>
      </xdr:nvSpPr>
      <xdr:spPr>
        <a:xfrm>
          <a:off x="15240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157497</xdr:rowOff>
    </xdr:from>
    <xdr:ext cx="762000" cy="259045"/>
    <xdr:sp macro="" textlink="">
      <xdr:nvSpPr>
        <xdr:cNvPr id="477" name="テキスト ボックス 476"/>
        <xdr:cNvSpPr txBox="1"/>
      </xdr:nvSpPr>
      <xdr:spPr>
        <a:xfrm>
          <a:off x="14909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8709</xdr:rowOff>
    </xdr:from>
    <xdr:to>
      <xdr:col>68</xdr:col>
      <xdr:colOff>203200</xdr:colOff>
      <xdr:row>16</xdr:row>
      <xdr:rowOff>110309</xdr:rowOff>
    </xdr:to>
    <xdr:sp macro="" textlink="">
      <xdr:nvSpPr>
        <xdr:cNvPr id="478" name="楕円 477"/>
        <xdr:cNvSpPr/>
      </xdr:nvSpPr>
      <xdr:spPr>
        <a:xfrm>
          <a:off x="14351000" y="27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95086</xdr:rowOff>
    </xdr:from>
    <xdr:ext cx="762000" cy="259045"/>
    <xdr:sp macro="" textlink="">
      <xdr:nvSpPr>
        <xdr:cNvPr id="479" name="テキスト ボックス 478"/>
        <xdr:cNvSpPr txBox="1"/>
      </xdr:nvSpPr>
      <xdr:spPr>
        <a:xfrm>
          <a:off x="14020800" y="283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102931</xdr:rowOff>
    </xdr:from>
    <xdr:to>
      <xdr:col>64</xdr:col>
      <xdr:colOff>152400</xdr:colOff>
      <xdr:row>17</xdr:row>
      <xdr:rowOff>33081</xdr:rowOff>
    </xdr:to>
    <xdr:sp macro="" textlink="">
      <xdr:nvSpPr>
        <xdr:cNvPr id="480" name="楕円 479"/>
        <xdr:cNvSpPr/>
      </xdr:nvSpPr>
      <xdr:spPr>
        <a:xfrm>
          <a:off x="13462000" y="28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17858</xdr:rowOff>
    </xdr:from>
    <xdr:ext cx="762000" cy="259045"/>
    <xdr:sp macro="" textlink="">
      <xdr:nvSpPr>
        <xdr:cNvPr id="481" name="テキスト ボックス 480"/>
        <xdr:cNvSpPr txBox="1"/>
      </xdr:nvSpPr>
      <xdr:spPr>
        <a:xfrm>
          <a:off x="13131800" y="293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15,644
15,496
179.76
8,463,124
8,099,965
346,099
5,183,362
7,181,673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人当たり職員数の分析欄に記載のとおり、行財政改革による人件費削減策として平成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年度まで新規採用を見送ったため、職員数自体が抑制されている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16510</xdr:rowOff>
    </xdr:to>
    <xdr:cxnSp macro="">
      <xdr:nvCxnSpPr>
        <xdr:cNvPr id="61" name="直線コネクタ 60"/>
        <xdr:cNvCxnSpPr/>
      </xdr:nvCxnSpPr>
      <xdr:spPr>
        <a:xfrm flipV="1">
          <a:off x="4826000" y="58267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104140</xdr:rowOff>
    </xdr:to>
    <xdr:cxnSp macro="">
      <xdr:nvCxnSpPr>
        <xdr:cNvPr id="66" name="直線コネクタ 65"/>
        <xdr:cNvCxnSpPr/>
      </xdr:nvCxnSpPr>
      <xdr:spPr>
        <a:xfrm>
          <a:off x="3987800" y="62153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36</xdr:row>
      <xdr:rowOff>43180</xdr:rowOff>
    </xdr:to>
    <xdr:cxnSp macro="">
      <xdr:nvCxnSpPr>
        <xdr:cNvPr id="69" name="直線コネクタ 68"/>
        <xdr:cNvCxnSpPr/>
      </xdr:nvCxnSpPr>
      <xdr:spPr>
        <a:xfrm>
          <a:off x="3098800" y="60934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92710</xdr:rowOff>
    </xdr:to>
    <xdr:cxnSp macro="">
      <xdr:nvCxnSpPr>
        <xdr:cNvPr id="72" name="直線コネクタ 71"/>
        <xdr:cNvCxnSpPr/>
      </xdr:nvCxnSpPr>
      <xdr:spPr>
        <a:xfrm>
          <a:off x="2209800" y="6055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54610</xdr:rowOff>
    </xdr:to>
    <xdr:cxnSp macro="">
      <xdr:nvCxnSpPr>
        <xdr:cNvPr id="75" name="直線コネクタ 74"/>
        <xdr:cNvCxnSpPr/>
      </xdr:nvCxnSpPr>
      <xdr:spPr>
        <a:xfrm>
          <a:off x="1320800" y="5956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25417</xdr:rowOff>
    </xdr:from>
    <xdr:ext cx="762000" cy="259045"/>
    <xdr:sp macro="" textlink="">
      <xdr:nvSpPr>
        <xdr:cNvPr id="86" name="人件費該当値テキスト"/>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88" name="テキスト ボックス 87"/>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マイナンバーやセキュリティ強靭化等の電算に係る物件費が大幅に増加している。行財政改革の取り組みを通じて業務の効率化を図ることで抑制に努める。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146050</xdr:rowOff>
    </xdr:to>
    <xdr:cxnSp macro="">
      <xdr:nvCxnSpPr>
        <xdr:cNvPr id="122" name="直線コネクタ 121"/>
        <xdr:cNvCxnSpPr/>
      </xdr:nvCxnSpPr>
      <xdr:spPr>
        <a:xfrm flipV="1">
          <a:off x="16510000" y="2197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133350</xdr:rowOff>
    </xdr:from>
    <xdr:to>
      <xdr:col>82</xdr:col>
      <xdr:colOff>107950</xdr:colOff>
      <xdr:row>21</xdr:row>
      <xdr:rowOff>120650</xdr:rowOff>
    </xdr:to>
    <xdr:cxnSp macro="">
      <xdr:nvCxnSpPr>
        <xdr:cNvPr id="127" name="直線コネクタ 126"/>
        <xdr:cNvCxnSpPr/>
      </xdr:nvCxnSpPr>
      <xdr:spPr>
        <a:xfrm flipV="1">
          <a:off x="15671800" y="33909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28"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158750</xdr:rowOff>
    </xdr:from>
    <xdr:to>
      <xdr:col>78</xdr:col>
      <xdr:colOff>69850</xdr:colOff>
      <xdr:row>21</xdr:row>
      <xdr:rowOff>120650</xdr:rowOff>
    </xdr:to>
    <xdr:cxnSp macro="">
      <xdr:nvCxnSpPr>
        <xdr:cNvPr id="130" name="直線コネクタ 129"/>
        <xdr:cNvCxnSpPr/>
      </xdr:nvCxnSpPr>
      <xdr:spPr>
        <a:xfrm>
          <a:off x="14782800" y="30734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32" name="テキスト ボックス 131"/>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158750</xdr:rowOff>
    </xdr:to>
    <xdr:cxnSp macro="">
      <xdr:nvCxnSpPr>
        <xdr:cNvPr id="133" name="直線コネクタ 132"/>
        <xdr:cNvCxnSpPr/>
      </xdr:nvCxnSpPr>
      <xdr:spPr>
        <a:xfrm>
          <a:off x="13893800" y="2946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5" name="テキスト ボックス 13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69850</xdr:rowOff>
    </xdr:to>
    <xdr:cxnSp macro="">
      <xdr:nvCxnSpPr>
        <xdr:cNvPr id="136" name="直線コネクタ 135"/>
        <xdr:cNvCxnSpPr/>
      </xdr:nvCxnSpPr>
      <xdr:spPr>
        <a:xfrm flipV="1">
          <a:off x="13004800" y="294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39" name="フローチャート: 判断 138"/>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0" name="テキスト ボックス 139"/>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82550</xdr:rowOff>
    </xdr:from>
    <xdr:to>
      <xdr:col>82</xdr:col>
      <xdr:colOff>158750</xdr:colOff>
      <xdr:row>20</xdr:row>
      <xdr:rowOff>12700</xdr:rowOff>
    </xdr:to>
    <xdr:sp macro="" textlink="">
      <xdr:nvSpPr>
        <xdr:cNvPr id="146" name="楕円 145"/>
        <xdr:cNvSpPr/>
      </xdr:nvSpPr>
      <xdr:spPr>
        <a:xfrm>
          <a:off x="164592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54627</xdr:rowOff>
    </xdr:from>
    <xdr:ext cx="762000" cy="259045"/>
    <xdr:sp macro="" textlink="">
      <xdr:nvSpPr>
        <xdr:cNvPr id="147" name="物件費該当値テキスト"/>
        <xdr:cNvSpPr txBox="1"/>
      </xdr:nvSpPr>
      <xdr:spPr>
        <a:xfrm>
          <a:off x="165989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69850</xdr:rowOff>
    </xdr:from>
    <xdr:to>
      <xdr:col>78</xdr:col>
      <xdr:colOff>120650</xdr:colOff>
      <xdr:row>22</xdr:row>
      <xdr:rowOff>0</xdr:rowOff>
    </xdr:to>
    <xdr:sp macro="" textlink="">
      <xdr:nvSpPr>
        <xdr:cNvPr id="148" name="楕円 147"/>
        <xdr:cNvSpPr/>
      </xdr:nvSpPr>
      <xdr:spPr>
        <a:xfrm>
          <a:off x="15621000" y="36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156227</xdr:rowOff>
    </xdr:from>
    <xdr:ext cx="736600" cy="259045"/>
    <xdr:sp macro="" textlink="">
      <xdr:nvSpPr>
        <xdr:cNvPr id="149" name="テキスト ボックス 148"/>
        <xdr:cNvSpPr txBox="1"/>
      </xdr:nvSpPr>
      <xdr:spPr>
        <a:xfrm>
          <a:off x="15290800" y="375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107950</xdr:rowOff>
    </xdr:from>
    <xdr:to>
      <xdr:col>74</xdr:col>
      <xdr:colOff>31750</xdr:colOff>
      <xdr:row>18</xdr:row>
      <xdr:rowOff>38100</xdr:rowOff>
    </xdr:to>
    <xdr:sp macro="" textlink="">
      <xdr:nvSpPr>
        <xdr:cNvPr id="150" name="楕円 149"/>
        <xdr:cNvSpPr/>
      </xdr:nvSpPr>
      <xdr:spPr>
        <a:xfrm>
          <a:off x="14732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22877</xdr:rowOff>
    </xdr:from>
    <xdr:ext cx="762000" cy="259045"/>
    <xdr:sp macro="" textlink="">
      <xdr:nvSpPr>
        <xdr:cNvPr id="151" name="テキスト ボックス 150"/>
        <xdr:cNvSpPr txBox="1"/>
      </xdr:nvSpPr>
      <xdr:spPr>
        <a:xfrm>
          <a:off x="14401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2" name="楕円 151"/>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53" name="テキスト ボックス 152"/>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5" name="テキスト ボックス 15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児童福祉、障害福祉、介護給付費など町の支出する扶助費は増加傾向にある。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58</xdr:row>
      <xdr:rowOff>31750</xdr:rowOff>
    </xdr:to>
    <xdr:cxnSp macro="">
      <xdr:nvCxnSpPr>
        <xdr:cNvPr id="188" name="直線コネクタ 187"/>
        <xdr:cNvCxnSpPr/>
      </xdr:nvCxnSpPr>
      <xdr:spPr>
        <a:xfrm>
          <a:off x="3987800" y="9899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57</xdr:row>
      <xdr:rowOff>127000</xdr:rowOff>
    </xdr:to>
    <xdr:cxnSp macro="">
      <xdr:nvCxnSpPr>
        <xdr:cNvPr id="191" name="直線コネクタ 190"/>
        <xdr:cNvCxnSpPr/>
      </xdr:nvCxnSpPr>
      <xdr:spPr>
        <a:xfrm>
          <a:off x="3098800" y="9861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3" name="テキスト ボックス 192"/>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88900</xdr:rowOff>
    </xdr:to>
    <xdr:cxnSp macro="">
      <xdr:nvCxnSpPr>
        <xdr:cNvPr id="194" name="直線コネクタ 193"/>
        <xdr:cNvCxnSpPr/>
      </xdr:nvCxnSpPr>
      <xdr:spPr>
        <a:xfrm>
          <a:off x="2209800" y="9728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127000</xdr:rowOff>
    </xdr:to>
    <xdr:cxnSp macro="">
      <xdr:nvCxnSpPr>
        <xdr:cNvPr id="197" name="直線コネクタ 196"/>
        <xdr:cNvCxnSpPr/>
      </xdr:nvCxnSpPr>
      <xdr:spPr>
        <a:xfrm>
          <a:off x="1320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9" name="テキスト ボックス 198"/>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0" name="フローチャート: 判断 199"/>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1" name="テキスト ボックス 200"/>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152400</xdr:rowOff>
    </xdr:from>
    <xdr:to>
      <xdr:col>24</xdr:col>
      <xdr:colOff>76200</xdr:colOff>
      <xdr:row>58</xdr:row>
      <xdr:rowOff>82550</xdr:rowOff>
    </xdr:to>
    <xdr:sp macro="" textlink="">
      <xdr:nvSpPr>
        <xdr:cNvPr id="207" name="楕円 206"/>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124477</xdr:rowOff>
    </xdr:from>
    <xdr:ext cx="762000" cy="259045"/>
    <xdr:sp macro="" textlink="">
      <xdr:nvSpPr>
        <xdr:cNvPr id="208" name="扶助費該当値テキスト"/>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9" name="楕円 208"/>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10" name="テキスト ボックス 209"/>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11" name="楕円 210"/>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12" name="テキスト ボックス 211"/>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3" name="楕円 212"/>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4" name="テキスト ボックス 213"/>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5" name="楕円 214"/>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6" name="テキスト ボックス 215"/>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類似団体内の平均を大きく下回る結果となっている。内容のほとんどが繰出金となっている。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119380</xdr:rowOff>
    </xdr:from>
    <xdr:to>
      <xdr:col>82</xdr:col>
      <xdr:colOff>107950</xdr:colOff>
      <xdr:row>61</xdr:row>
      <xdr:rowOff>46990</xdr:rowOff>
    </xdr:to>
    <xdr:cxnSp macro="">
      <xdr:nvCxnSpPr>
        <xdr:cNvPr id="244" name="直線コネクタ 243"/>
        <xdr:cNvCxnSpPr/>
      </xdr:nvCxnSpPr>
      <xdr:spPr>
        <a:xfrm flipV="1">
          <a:off x="16510000" y="937768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34307</xdr:rowOff>
    </xdr:from>
    <xdr:ext cx="762000" cy="259045"/>
    <xdr:sp macro="" textlink="">
      <xdr:nvSpPr>
        <xdr:cNvPr id="247" name="その他最大値テキスト"/>
        <xdr:cNvSpPr txBox="1"/>
      </xdr:nvSpPr>
      <xdr:spPr>
        <a:xfrm>
          <a:off x="16598900" y="91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119380</xdr:rowOff>
    </xdr:from>
    <xdr:to>
      <xdr:col>82</xdr:col>
      <xdr:colOff>196850</xdr:colOff>
      <xdr:row>54</xdr:row>
      <xdr:rowOff>119380</xdr:rowOff>
    </xdr:to>
    <xdr:cxnSp macro="">
      <xdr:nvCxnSpPr>
        <xdr:cNvPr id="248" name="直線コネクタ 247"/>
        <xdr:cNvCxnSpPr/>
      </xdr:nvCxnSpPr>
      <xdr:spPr>
        <a:xfrm>
          <a:off x="16421100" y="93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134620</xdr:rowOff>
    </xdr:from>
    <xdr:to>
      <xdr:col>82</xdr:col>
      <xdr:colOff>107950</xdr:colOff>
      <xdr:row>55</xdr:row>
      <xdr:rowOff>24130</xdr:rowOff>
    </xdr:to>
    <xdr:cxnSp macro="">
      <xdr:nvCxnSpPr>
        <xdr:cNvPr id="249" name="直線コネクタ 248"/>
        <xdr:cNvCxnSpPr/>
      </xdr:nvCxnSpPr>
      <xdr:spPr>
        <a:xfrm>
          <a:off x="15671800" y="9392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50"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51" name="フローチャート: 判断 250"/>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43180</xdr:rowOff>
    </xdr:from>
    <xdr:to>
      <xdr:col>78</xdr:col>
      <xdr:colOff>69850</xdr:colOff>
      <xdr:row>54</xdr:row>
      <xdr:rowOff>134620</xdr:rowOff>
    </xdr:to>
    <xdr:cxnSp macro="">
      <xdr:nvCxnSpPr>
        <xdr:cNvPr id="252" name="直線コネクタ 251"/>
        <xdr:cNvCxnSpPr/>
      </xdr:nvCxnSpPr>
      <xdr:spPr>
        <a:xfrm>
          <a:off x="14782800" y="9301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3" name="フローチャート: 判断 252"/>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4" name="テキスト ボックス 253"/>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43180</xdr:rowOff>
    </xdr:from>
    <xdr:to>
      <xdr:col>73</xdr:col>
      <xdr:colOff>180975</xdr:colOff>
      <xdr:row>54</xdr:row>
      <xdr:rowOff>43180</xdr:rowOff>
    </xdr:to>
    <xdr:cxnSp macro="">
      <xdr:nvCxnSpPr>
        <xdr:cNvPr id="255" name="直線コネクタ 254"/>
        <xdr:cNvCxnSpPr/>
      </xdr:nvCxnSpPr>
      <xdr:spPr>
        <a:xfrm>
          <a:off x="13893800" y="9301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56" name="フローチャート: 判断 255"/>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7" name="テキスト ボックス 256"/>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43180</xdr:rowOff>
    </xdr:from>
    <xdr:to>
      <xdr:col>69</xdr:col>
      <xdr:colOff>92075</xdr:colOff>
      <xdr:row>54</xdr:row>
      <xdr:rowOff>73660</xdr:rowOff>
    </xdr:to>
    <xdr:cxnSp macro="">
      <xdr:nvCxnSpPr>
        <xdr:cNvPr id="258" name="直線コネクタ 257"/>
        <xdr:cNvCxnSpPr/>
      </xdr:nvCxnSpPr>
      <xdr:spPr>
        <a:xfrm flipV="1">
          <a:off x="13004800" y="9301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9" name="フローチャート: 判断 258"/>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60" name="テキスト ボックス 259"/>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1" name="フローチャート: 判断 260"/>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2" name="テキスト ボックス 261"/>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68" name="楕円 267"/>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53357</xdr:rowOff>
    </xdr:from>
    <xdr:ext cx="762000" cy="259045"/>
    <xdr:sp macro="" textlink="">
      <xdr:nvSpPr>
        <xdr:cNvPr id="269" name="その他該当値テキスト"/>
        <xdr:cNvSpPr txBox="1"/>
      </xdr:nvSpPr>
      <xdr:spPr>
        <a:xfrm>
          <a:off x="16598900" y="931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83820</xdr:rowOff>
    </xdr:from>
    <xdr:to>
      <xdr:col>78</xdr:col>
      <xdr:colOff>120650</xdr:colOff>
      <xdr:row>55</xdr:row>
      <xdr:rowOff>13970</xdr:rowOff>
    </xdr:to>
    <xdr:sp macro="" textlink="">
      <xdr:nvSpPr>
        <xdr:cNvPr id="270" name="楕円 269"/>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24147</xdr:rowOff>
    </xdr:from>
    <xdr:ext cx="736600" cy="259045"/>
    <xdr:sp macro="" textlink="">
      <xdr:nvSpPr>
        <xdr:cNvPr id="271" name="テキスト ボックス 270"/>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163830</xdr:rowOff>
    </xdr:from>
    <xdr:to>
      <xdr:col>74</xdr:col>
      <xdr:colOff>31750</xdr:colOff>
      <xdr:row>54</xdr:row>
      <xdr:rowOff>93980</xdr:rowOff>
    </xdr:to>
    <xdr:sp macro="" textlink="">
      <xdr:nvSpPr>
        <xdr:cNvPr id="272" name="楕円 271"/>
        <xdr:cNvSpPr/>
      </xdr:nvSpPr>
      <xdr:spPr>
        <a:xfrm>
          <a:off x="14732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104157</xdr:rowOff>
    </xdr:from>
    <xdr:ext cx="762000" cy="259045"/>
    <xdr:sp macro="" textlink="">
      <xdr:nvSpPr>
        <xdr:cNvPr id="273" name="テキスト ボックス 272"/>
        <xdr:cNvSpPr txBox="1"/>
      </xdr:nvSpPr>
      <xdr:spPr>
        <a:xfrm>
          <a:off x="14401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163830</xdr:rowOff>
    </xdr:from>
    <xdr:to>
      <xdr:col>69</xdr:col>
      <xdr:colOff>142875</xdr:colOff>
      <xdr:row>54</xdr:row>
      <xdr:rowOff>93980</xdr:rowOff>
    </xdr:to>
    <xdr:sp macro="" textlink="">
      <xdr:nvSpPr>
        <xdr:cNvPr id="274" name="楕円 273"/>
        <xdr:cNvSpPr/>
      </xdr:nvSpPr>
      <xdr:spPr>
        <a:xfrm>
          <a:off x="13843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104157</xdr:rowOff>
    </xdr:from>
    <xdr:ext cx="762000" cy="259045"/>
    <xdr:sp macro="" textlink="">
      <xdr:nvSpPr>
        <xdr:cNvPr id="275" name="テキスト ボックス 274"/>
        <xdr:cNvSpPr txBox="1"/>
      </xdr:nvSpPr>
      <xdr:spPr>
        <a:xfrm>
          <a:off x="13512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22860</xdr:rowOff>
    </xdr:from>
    <xdr:to>
      <xdr:col>65</xdr:col>
      <xdr:colOff>53975</xdr:colOff>
      <xdr:row>54</xdr:row>
      <xdr:rowOff>124460</xdr:rowOff>
    </xdr:to>
    <xdr:sp macro="" textlink="">
      <xdr:nvSpPr>
        <xdr:cNvPr id="276" name="楕円 275"/>
        <xdr:cNvSpPr/>
      </xdr:nvSpPr>
      <xdr:spPr>
        <a:xfrm>
          <a:off x="12954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134637</xdr:rowOff>
    </xdr:from>
    <xdr:ext cx="762000" cy="259045"/>
    <xdr:sp macro="" textlink="">
      <xdr:nvSpPr>
        <xdr:cNvPr id="277" name="テキスト ボックス 276"/>
        <xdr:cNvSpPr txBox="1"/>
      </xdr:nvSpPr>
      <xdr:spPr>
        <a:xfrm>
          <a:off x="12623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行財政改革の一環として平成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年度に実施した補助金等の大幅な見直しにより、類似団体内の平均を大きく下回る結果となっている。今後は、効果の大きいものや必要性の高いものに絞って支出していくこととしている。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99568</xdr:rowOff>
    </xdr:from>
    <xdr:to>
      <xdr:col>82</xdr:col>
      <xdr:colOff>107950</xdr:colOff>
      <xdr:row>40</xdr:row>
      <xdr:rowOff>8128</xdr:rowOff>
    </xdr:to>
    <xdr:cxnSp macro="">
      <xdr:nvCxnSpPr>
        <xdr:cNvPr id="302" name="直線コネクタ 301"/>
        <xdr:cNvCxnSpPr/>
      </xdr:nvCxnSpPr>
      <xdr:spPr>
        <a:xfrm flipV="1">
          <a:off x="16510000" y="59288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3"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4" name="直線コネクタ 303"/>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14495</xdr:rowOff>
    </xdr:from>
    <xdr:ext cx="762000" cy="259045"/>
    <xdr:sp macro="" textlink="">
      <xdr:nvSpPr>
        <xdr:cNvPr id="305" name="補助費等最大値テキスト"/>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99568</xdr:rowOff>
    </xdr:from>
    <xdr:to>
      <xdr:col>82</xdr:col>
      <xdr:colOff>196850</xdr:colOff>
      <xdr:row>34</xdr:row>
      <xdr:rowOff>99568</xdr:rowOff>
    </xdr:to>
    <xdr:cxnSp macro="">
      <xdr:nvCxnSpPr>
        <xdr:cNvPr id="306" name="直線コネクタ 305"/>
        <xdr:cNvCxnSpPr/>
      </xdr:nvCxnSpPr>
      <xdr:spPr>
        <a:xfrm>
          <a:off x="16421100" y="592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92710</xdr:rowOff>
    </xdr:to>
    <xdr:cxnSp macro="">
      <xdr:nvCxnSpPr>
        <xdr:cNvPr id="307" name="直線コネクタ 306"/>
        <xdr:cNvCxnSpPr/>
      </xdr:nvCxnSpPr>
      <xdr:spPr>
        <a:xfrm flipV="1">
          <a:off x="15671800" y="60843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8"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9" name="フローチャート: 判断 308"/>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92710</xdr:rowOff>
    </xdr:to>
    <xdr:cxnSp macro="">
      <xdr:nvCxnSpPr>
        <xdr:cNvPr id="310" name="直線コネクタ 309"/>
        <xdr:cNvCxnSpPr/>
      </xdr:nvCxnSpPr>
      <xdr:spPr>
        <a:xfrm>
          <a:off x="14782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11" name="フローチャート: 判断 310"/>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12" name="テキスト ボックス 311"/>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65278</xdr:rowOff>
    </xdr:to>
    <xdr:cxnSp macro="">
      <xdr:nvCxnSpPr>
        <xdr:cNvPr id="313" name="直線コネクタ 312"/>
        <xdr:cNvCxnSpPr/>
      </xdr:nvCxnSpPr>
      <xdr:spPr>
        <a:xfrm>
          <a:off x="13893800" y="6056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4" name="フローチャート: 判断 313"/>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5" name="テキスト ボックス 314"/>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42418</xdr:rowOff>
    </xdr:from>
    <xdr:to>
      <xdr:col>69</xdr:col>
      <xdr:colOff>92075</xdr:colOff>
      <xdr:row>35</xdr:row>
      <xdr:rowOff>56134</xdr:rowOff>
    </xdr:to>
    <xdr:cxnSp macro="">
      <xdr:nvCxnSpPr>
        <xdr:cNvPr id="316" name="直線コネクタ 315"/>
        <xdr:cNvCxnSpPr/>
      </xdr:nvCxnSpPr>
      <xdr:spPr>
        <a:xfrm>
          <a:off x="13004800" y="60431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7" name="フローチャート: 判断 316"/>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18" name="テキスト ボックス 317"/>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19" name="フローチャート: 判断 318"/>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0" name="テキスト ボックス 319"/>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26" name="楕円 325"/>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7"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28" name="楕円 327"/>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29" name="テキスト ボックス 328"/>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30" name="楕円 329"/>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31" name="テキスト ボックス 330"/>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2" name="楕円 331"/>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3" name="テキスト ボックス 332"/>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163068</xdr:rowOff>
    </xdr:from>
    <xdr:to>
      <xdr:col>65</xdr:col>
      <xdr:colOff>53975</xdr:colOff>
      <xdr:row>35</xdr:row>
      <xdr:rowOff>93218</xdr:rowOff>
    </xdr:to>
    <xdr:sp macro="" textlink="">
      <xdr:nvSpPr>
        <xdr:cNvPr id="334" name="楕円 333"/>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103395</xdr:rowOff>
    </xdr:from>
    <xdr:ext cx="762000" cy="259045"/>
    <xdr:sp macro="" textlink="">
      <xdr:nvSpPr>
        <xdr:cNvPr id="335" name="テキスト ボックス 334"/>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実質公債費比率の分析に記載のとおり、償還のピークが始まったため類似団体内の平均を上回っている。平成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年度まで繰上償還を継続実施し、将来的な公債費に係る歳出の削減に努めた。</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153670</xdr:rowOff>
    </xdr:to>
    <xdr:cxnSp macro="">
      <xdr:nvCxnSpPr>
        <xdr:cNvPr id="363" name="直線コネクタ 362"/>
        <xdr:cNvCxnSpPr/>
      </xdr:nvCxnSpPr>
      <xdr:spPr>
        <a:xfrm flipV="1">
          <a:off x="4826000" y="12715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4"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5" name="直線コネクタ 364"/>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6"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67" name="直線コネクタ 366"/>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62230</xdr:rowOff>
    </xdr:from>
    <xdr:to>
      <xdr:col>24</xdr:col>
      <xdr:colOff>25400</xdr:colOff>
      <xdr:row>80</xdr:row>
      <xdr:rowOff>12700</xdr:rowOff>
    </xdr:to>
    <xdr:cxnSp macro="">
      <xdr:nvCxnSpPr>
        <xdr:cNvPr id="368" name="直線コネクタ 367"/>
        <xdr:cNvCxnSpPr/>
      </xdr:nvCxnSpPr>
      <xdr:spPr>
        <a:xfrm flipV="1">
          <a:off x="3987800" y="136067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142257</xdr:rowOff>
    </xdr:from>
    <xdr:ext cx="762000" cy="259045"/>
    <xdr:sp macro="" textlink="">
      <xdr:nvSpPr>
        <xdr:cNvPr id="369"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0" name="フローチャート: 判断 369"/>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146050</xdr:rowOff>
    </xdr:from>
    <xdr:to>
      <xdr:col>19</xdr:col>
      <xdr:colOff>187325</xdr:colOff>
      <xdr:row>80</xdr:row>
      <xdr:rowOff>12700</xdr:rowOff>
    </xdr:to>
    <xdr:cxnSp macro="">
      <xdr:nvCxnSpPr>
        <xdr:cNvPr id="371" name="直線コネクタ 370"/>
        <xdr:cNvCxnSpPr/>
      </xdr:nvCxnSpPr>
      <xdr:spPr>
        <a:xfrm>
          <a:off x="3098800" y="1369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118111</xdr:rowOff>
    </xdr:from>
    <xdr:to>
      <xdr:col>20</xdr:col>
      <xdr:colOff>38100</xdr:colOff>
      <xdr:row>78</xdr:row>
      <xdr:rowOff>48261</xdr:rowOff>
    </xdr:to>
    <xdr:sp macro="" textlink="">
      <xdr:nvSpPr>
        <xdr:cNvPr id="372" name="フローチャート: 判断 371"/>
        <xdr:cNvSpPr/>
      </xdr:nvSpPr>
      <xdr:spPr>
        <a:xfrm>
          <a:off x="3937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58438</xdr:rowOff>
    </xdr:from>
    <xdr:ext cx="736600" cy="259045"/>
    <xdr:sp macro="" textlink="">
      <xdr:nvSpPr>
        <xdr:cNvPr id="373" name="テキスト ボックス 372"/>
        <xdr:cNvSpPr txBox="1"/>
      </xdr:nvSpPr>
      <xdr:spPr>
        <a:xfrm>
          <a:off x="3606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146050</xdr:rowOff>
    </xdr:from>
    <xdr:to>
      <xdr:col>15</xdr:col>
      <xdr:colOff>98425</xdr:colOff>
      <xdr:row>80</xdr:row>
      <xdr:rowOff>35561</xdr:rowOff>
    </xdr:to>
    <xdr:cxnSp macro="">
      <xdr:nvCxnSpPr>
        <xdr:cNvPr id="374" name="直線コネクタ 373"/>
        <xdr:cNvCxnSpPr/>
      </xdr:nvCxnSpPr>
      <xdr:spPr>
        <a:xfrm flipV="1">
          <a:off x="2209800" y="136906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5" name="フローチャート: 判断 374"/>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76" name="テキスト ボックス 375"/>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161289</xdr:rowOff>
    </xdr:from>
    <xdr:to>
      <xdr:col>11</xdr:col>
      <xdr:colOff>9525</xdr:colOff>
      <xdr:row>80</xdr:row>
      <xdr:rowOff>35561</xdr:rowOff>
    </xdr:to>
    <xdr:cxnSp macro="">
      <xdr:nvCxnSpPr>
        <xdr:cNvPr id="377" name="直線コネクタ 376"/>
        <xdr:cNvCxnSpPr/>
      </xdr:nvCxnSpPr>
      <xdr:spPr>
        <a:xfrm>
          <a:off x="1320800" y="13705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99061</xdr:rowOff>
    </xdr:from>
    <xdr:to>
      <xdr:col>11</xdr:col>
      <xdr:colOff>60325</xdr:colOff>
      <xdr:row>79</xdr:row>
      <xdr:rowOff>29211</xdr:rowOff>
    </xdr:to>
    <xdr:sp macro="" textlink="">
      <xdr:nvSpPr>
        <xdr:cNvPr id="378" name="フローチャート: 判断 377"/>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39388</xdr:rowOff>
    </xdr:from>
    <xdr:ext cx="762000" cy="259045"/>
    <xdr:sp macro="" textlink="">
      <xdr:nvSpPr>
        <xdr:cNvPr id="379" name="テキスト ボックス 378"/>
        <xdr:cNvSpPr txBox="1"/>
      </xdr:nvSpPr>
      <xdr:spPr>
        <a:xfrm>
          <a:off x="1828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3811</xdr:rowOff>
    </xdr:from>
    <xdr:to>
      <xdr:col>6</xdr:col>
      <xdr:colOff>171450</xdr:colOff>
      <xdr:row>79</xdr:row>
      <xdr:rowOff>105411</xdr:rowOff>
    </xdr:to>
    <xdr:sp macro="" textlink="">
      <xdr:nvSpPr>
        <xdr:cNvPr id="380" name="フローチャート: 判断 379"/>
        <xdr:cNvSpPr/>
      </xdr:nvSpPr>
      <xdr:spPr>
        <a:xfrm>
          <a:off x="1270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115588</xdr:rowOff>
    </xdr:from>
    <xdr:ext cx="762000" cy="259045"/>
    <xdr:sp macro="" textlink="">
      <xdr:nvSpPr>
        <xdr:cNvPr id="381" name="テキスト ボックス 380"/>
        <xdr:cNvSpPr txBox="1"/>
      </xdr:nvSpPr>
      <xdr:spPr>
        <a:xfrm>
          <a:off x="939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11430</xdr:rowOff>
    </xdr:from>
    <xdr:to>
      <xdr:col>24</xdr:col>
      <xdr:colOff>76200</xdr:colOff>
      <xdr:row>79</xdr:row>
      <xdr:rowOff>113030</xdr:rowOff>
    </xdr:to>
    <xdr:sp macro="" textlink="">
      <xdr:nvSpPr>
        <xdr:cNvPr id="387" name="楕円 386"/>
        <xdr:cNvSpPr/>
      </xdr:nvSpPr>
      <xdr:spPr>
        <a:xfrm>
          <a:off x="4775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154957</xdr:rowOff>
    </xdr:from>
    <xdr:ext cx="762000" cy="259045"/>
    <xdr:sp macro="" textlink="">
      <xdr:nvSpPr>
        <xdr:cNvPr id="388" name="公債費該当値テキスト"/>
        <xdr:cNvSpPr txBox="1"/>
      </xdr:nvSpPr>
      <xdr:spPr>
        <a:xfrm>
          <a:off x="4914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133350</xdr:rowOff>
    </xdr:from>
    <xdr:to>
      <xdr:col>20</xdr:col>
      <xdr:colOff>38100</xdr:colOff>
      <xdr:row>80</xdr:row>
      <xdr:rowOff>63500</xdr:rowOff>
    </xdr:to>
    <xdr:sp macro="" textlink="">
      <xdr:nvSpPr>
        <xdr:cNvPr id="389" name="楕円 388"/>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48277</xdr:rowOff>
    </xdr:from>
    <xdr:ext cx="736600" cy="259045"/>
    <xdr:sp macro="" textlink="">
      <xdr:nvSpPr>
        <xdr:cNvPr id="390" name="テキスト ボックス 389"/>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95250</xdr:rowOff>
    </xdr:from>
    <xdr:to>
      <xdr:col>15</xdr:col>
      <xdr:colOff>149225</xdr:colOff>
      <xdr:row>80</xdr:row>
      <xdr:rowOff>25400</xdr:rowOff>
    </xdr:to>
    <xdr:sp macro="" textlink="">
      <xdr:nvSpPr>
        <xdr:cNvPr id="391" name="楕円 390"/>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10177</xdr:rowOff>
    </xdr:from>
    <xdr:ext cx="762000" cy="259045"/>
    <xdr:sp macro="" textlink="">
      <xdr:nvSpPr>
        <xdr:cNvPr id="392" name="テキスト ボックス 391"/>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156211</xdr:rowOff>
    </xdr:from>
    <xdr:to>
      <xdr:col>11</xdr:col>
      <xdr:colOff>60325</xdr:colOff>
      <xdr:row>80</xdr:row>
      <xdr:rowOff>86361</xdr:rowOff>
    </xdr:to>
    <xdr:sp macro="" textlink="">
      <xdr:nvSpPr>
        <xdr:cNvPr id="393" name="楕円 392"/>
        <xdr:cNvSpPr/>
      </xdr:nvSpPr>
      <xdr:spPr>
        <a:xfrm>
          <a:off x="2159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71138</xdr:rowOff>
    </xdr:from>
    <xdr:ext cx="762000" cy="259045"/>
    <xdr:sp macro="" textlink="">
      <xdr:nvSpPr>
        <xdr:cNvPr id="394" name="テキスト ボックス 393"/>
        <xdr:cNvSpPr txBox="1"/>
      </xdr:nvSpPr>
      <xdr:spPr>
        <a:xfrm>
          <a:off x="1828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110489</xdr:rowOff>
    </xdr:from>
    <xdr:to>
      <xdr:col>6</xdr:col>
      <xdr:colOff>171450</xdr:colOff>
      <xdr:row>80</xdr:row>
      <xdr:rowOff>40639</xdr:rowOff>
    </xdr:to>
    <xdr:sp macro="" textlink="">
      <xdr:nvSpPr>
        <xdr:cNvPr id="395" name="楕円 394"/>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25416</xdr:rowOff>
    </xdr:from>
    <xdr:ext cx="762000" cy="259045"/>
    <xdr:sp macro="" textlink="">
      <xdr:nvSpPr>
        <xdr:cNvPr id="396" name="テキスト ボックス 395"/>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公債費以外の経常収支比率が類似団体内において、平均を下回ってる。これは、補助費等とその他が大きく影響している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96520</xdr:rowOff>
    </xdr:from>
    <xdr:to>
      <xdr:col>82</xdr:col>
      <xdr:colOff>107950</xdr:colOff>
      <xdr:row>80</xdr:row>
      <xdr:rowOff>81280</xdr:rowOff>
    </xdr:to>
    <xdr:cxnSp macro="">
      <xdr:nvCxnSpPr>
        <xdr:cNvPr id="424" name="直線コネクタ 423"/>
        <xdr:cNvCxnSpPr/>
      </xdr:nvCxnSpPr>
      <xdr:spPr>
        <a:xfrm flipV="1">
          <a:off x="16510000" y="12783820"/>
          <a:ext cx="0" cy="101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5"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6" name="直線コネクタ 425"/>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11447</xdr:rowOff>
    </xdr:from>
    <xdr:ext cx="762000" cy="259045"/>
    <xdr:sp macro="" textlink="">
      <xdr:nvSpPr>
        <xdr:cNvPr id="427" name="公債費以外最大値テキスト"/>
        <xdr:cNvSpPr txBox="1"/>
      </xdr:nvSpPr>
      <xdr:spPr>
        <a:xfrm>
          <a:off x="16598900" y="1252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96520</xdr:rowOff>
    </xdr:from>
    <xdr:to>
      <xdr:col>82</xdr:col>
      <xdr:colOff>196850</xdr:colOff>
      <xdr:row>74</xdr:row>
      <xdr:rowOff>96520</xdr:rowOff>
    </xdr:to>
    <xdr:cxnSp macro="">
      <xdr:nvCxnSpPr>
        <xdr:cNvPr id="428" name="直線コネクタ 427"/>
        <xdr:cNvCxnSpPr/>
      </xdr:nvCxnSpPr>
      <xdr:spPr>
        <a:xfrm>
          <a:off x="16421100" y="127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111761</xdr:rowOff>
    </xdr:to>
    <xdr:cxnSp macro="">
      <xdr:nvCxnSpPr>
        <xdr:cNvPr id="429" name="直線コネクタ 428"/>
        <xdr:cNvCxnSpPr/>
      </xdr:nvCxnSpPr>
      <xdr:spPr>
        <a:xfrm flipV="1">
          <a:off x="15671800" y="131114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40657</xdr:rowOff>
    </xdr:from>
    <xdr:ext cx="762000" cy="259045"/>
    <xdr:sp macro="" textlink="">
      <xdr:nvSpPr>
        <xdr:cNvPr id="430" name="公債費以外平均値テキスト"/>
        <xdr:cNvSpPr txBox="1"/>
      </xdr:nvSpPr>
      <xdr:spPr>
        <a:xfrm>
          <a:off x="16598900" y="1324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68580</xdr:rowOff>
    </xdr:from>
    <xdr:to>
      <xdr:col>82</xdr:col>
      <xdr:colOff>158750</xdr:colOff>
      <xdr:row>77</xdr:row>
      <xdr:rowOff>170180</xdr:rowOff>
    </xdr:to>
    <xdr:sp macro="" textlink="">
      <xdr:nvSpPr>
        <xdr:cNvPr id="431" name="フローチャート: 判断 430"/>
        <xdr:cNvSpPr/>
      </xdr:nvSpPr>
      <xdr:spPr>
        <a:xfrm>
          <a:off x="164592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123190</xdr:rowOff>
    </xdr:from>
    <xdr:to>
      <xdr:col>78</xdr:col>
      <xdr:colOff>69850</xdr:colOff>
      <xdr:row>76</xdr:row>
      <xdr:rowOff>111761</xdr:rowOff>
    </xdr:to>
    <xdr:cxnSp macro="">
      <xdr:nvCxnSpPr>
        <xdr:cNvPr id="432" name="直線コネクタ 431"/>
        <xdr:cNvCxnSpPr/>
      </xdr:nvCxnSpPr>
      <xdr:spPr>
        <a:xfrm>
          <a:off x="14782800" y="12810490"/>
          <a:ext cx="889000" cy="3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57150</xdr:rowOff>
    </xdr:from>
    <xdr:to>
      <xdr:col>78</xdr:col>
      <xdr:colOff>120650</xdr:colOff>
      <xdr:row>77</xdr:row>
      <xdr:rowOff>158750</xdr:rowOff>
    </xdr:to>
    <xdr:sp macro="" textlink="">
      <xdr:nvSpPr>
        <xdr:cNvPr id="433" name="フローチャート: 判断 432"/>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143527</xdr:rowOff>
    </xdr:from>
    <xdr:ext cx="736600" cy="259045"/>
    <xdr:sp macro="" textlink="">
      <xdr:nvSpPr>
        <xdr:cNvPr id="434" name="テキスト ボックス 433"/>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31750</xdr:rowOff>
    </xdr:from>
    <xdr:to>
      <xdr:col>73</xdr:col>
      <xdr:colOff>180975</xdr:colOff>
      <xdr:row>74</xdr:row>
      <xdr:rowOff>123190</xdr:rowOff>
    </xdr:to>
    <xdr:cxnSp macro="">
      <xdr:nvCxnSpPr>
        <xdr:cNvPr id="435" name="直線コネクタ 434"/>
        <xdr:cNvCxnSpPr/>
      </xdr:nvCxnSpPr>
      <xdr:spPr>
        <a:xfrm>
          <a:off x="13893800" y="1271905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26670</xdr:rowOff>
    </xdr:from>
    <xdr:to>
      <xdr:col>74</xdr:col>
      <xdr:colOff>31750</xdr:colOff>
      <xdr:row>77</xdr:row>
      <xdr:rowOff>128270</xdr:rowOff>
    </xdr:to>
    <xdr:sp macro="" textlink="">
      <xdr:nvSpPr>
        <xdr:cNvPr id="436" name="フローチャート: 判断 435"/>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113047</xdr:rowOff>
    </xdr:from>
    <xdr:ext cx="762000" cy="259045"/>
    <xdr:sp macro="" textlink="">
      <xdr:nvSpPr>
        <xdr:cNvPr id="437" name="テキスト ボックス 436"/>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153670</xdr:rowOff>
    </xdr:from>
    <xdr:to>
      <xdr:col>69</xdr:col>
      <xdr:colOff>92075</xdr:colOff>
      <xdr:row>74</xdr:row>
      <xdr:rowOff>31750</xdr:rowOff>
    </xdr:to>
    <xdr:cxnSp macro="">
      <xdr:nvCxnSpPr>
        <xdr:cNvPr id="438" name="直線コネクタ 437"/>
        <xdr:cNvCxnSpPr/>
      </xdr:nvCxnSpPr>
      <xdr:spPr>
        <a:xfrm>
          <a:off x="13004800" y="126695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80011</xdr:rowOff>
    </xdr:from>
    <xdr:to>
      <xdr:col>69</xdr:col>
      <xdr:colOff>142875</xdr:colOff>
      <xdr:row>77</xdr:row>
      <xdr:rowOff>10161</xdr:rowOff>
    </xdr:to>
    <xdr:sp macro="" textlink="">
      <xdr:nvSpPr>
        <xdr:cNvPr id="439" name="フローチャート: 判断 438"/>
        <xdr:cNvSpPr/>
      </xdr:nvSpPr>
      <xdr:spPr>
        <a:xfrm>
          <a:off x="13843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166388</xdr:rowOff>
    </xdr:from>
    <xdr:ext cx="762000" cy="259045"/>
    <xdr:sp macro="" textlink="">
      <xdr:nvSpPr>
        <xdr:cNvPr id="440" name="テキスト ボックス 439"/>
        <xdr:cNvSpPr txBox="1"/>
      </xdr:nvSpPr>
      <xdr:spPr>
        <a:xfrm>
          <a:off x="13512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95250</xdr:rowOff>
    </xdr:from>
    <xdr:to>
      <xdr:col>65</xdr:col>
      <xdr:colOff>53975</xdr:colOff>
      <xdr:row>77</xdr:row>
      <xdr:rowOff>25400</xdr:rowOff>
    </xdr:to>
    <xdr:sp macro="" textlink="">
      <xdr:nvSpPr>
        <xdr:cNvPr id="441" name="フローチャート: 判断 440"/>
        <xdr:cNvSpPr/>
      </xdr:nvSpPr>
      <xdr:spPr>
        <a:xfrm>
          <a:off x="12954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10177</xdr:rowOff>
    </xdr:from>
    <xdr:ext cx="762000" cy="259045"/>
    <xdr:sp macro="" textlink="">
      <xdr:nvSpPr>
        <xdr:cNvPr id="442" name="テキスト ボックス 441"/>
        <xdr:cNvSpPr txBox="1"/>
      </xdr:nvSpPr>
      <xdr:spPr>
        <a:xfrm>
          <a:off x="12623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8" name="楕円 447"/>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9"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50" name="楕円 449"/>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1287</xdr:rowOff>
    </xdr:from>
    <xdr:ext cx="736600" cy="259045"/>
    <xdr:sp macro="" textlink="">
      <xdr:nvSpPr>
        <xdr:cNvPr id="451" name="テキスト ボックス 450"/>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72390</xdr:rowOff>
    </xdr:from>
    <xdr:to>
      <xdr:col>74</xdr:col>
      <xdr:colOff>31750</xdr:colOff>
      <xdr:row>75</xdr:row>
      <xdr:rowOff>2540</xdr:rowOff>
    </xdr:to>
    <xdr:sp macro="" textlink="">
      <xdr:nvSpPr>
        <xdr:cNvPr id="452" name="楕円 451"/>
        <xdr:cNvSpPr/>
      </xdr:nvSpPr>
      <xdr:spPr>
        <a:xfrm>
          <a:off x="14732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12717</xdr:rowOff>
    </xdr:from>
    <xdr:ext cx="762000" cy="259045"/>
    <xdr:sp macro="" textlink="">
      <xdr:nvSpPr>
        <xdr:cNvPr id="453" name="テキスト ボックス 452"/>
        <xdr:cNvSpPr txBox="1"/>
      </xdr:nvSpPr>
      <xdr:spPr>
        <a:xfrm>
          <a:off x="14401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152400</xdr:rowOff>
    </xdr:from>
    <xdr:to>
      <xdr:col>69</xdr:col>
      <xdr:colOff>142875</xdr:colOff>
      <xdr:row>74</xdr:row>
      <xdr:rowOff>82550</xdr:rowOff>
    </xdr:to>
    <xdr:sp macro="" textlink="">
      <xdr:nvSpPr>
        <xdr:cNvPr id="454" name="楕円 453"/>
        <xdr:cNvSpPr/>
      </xdr:nvSpPr>
      <xdr:spPr>
        <a:xfrm>
          <a:off x="138430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92727</xdr:rowOff>
    </xdr:from>
    <xdr:ext cx="762000" cy="259045"/>
    <xdr:sp macro="" textlink="">
      <xdr:nvSpPr>
        <xdr:cNvPr id="455" name="テキスト ボックス 454"/>
        <xdr:cNvSpPr txBox="1"/>
      </xdr:nvSpPr>
      <xdr:spPr>
        <a:xfrm>
          <a:off x="13512800" y="1243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102870</xdr:rowOff>
    </xdr:from>
    <xdr:to>
      <xdr:col>65</xdr:col>
      <xdr:colOff>53975</xdr:colOff>
      <xdr:row>74</xdr:row>
      <xdr:rowOff>33020</xdr:rowOff>
    </xdr:to>
    <xdr:sp macro="" textlink="">
      <xdr:nvSpPr>
        <xdr:cNvPr id="456" name="楕円 455"/>
        <xdr:cNvSpPr/>
      </xdr:nvSpPr>
      <xdr:spPr>
        <a:xfrm>
          <a:off x="12954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43197</xdr:rowOff>
    </xdr:from>
    <xdr:ext cx="762000" cy="259045"/>
    <xdr:sp macro="" textlink="">
      <xdr:nvSpPr>
        <xdr:cNvPr id="457" name="テキスト ボックス 456"/>
        <xdr:cNvSpPr txBox="1"/>
      </xdr:nvSpPr>
      <xdr:spPr>
        <a:xfrm>
          <a:off x="12623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14523</xdr:rowOff>
    </xdr:from>
    <xdr:to>
      <xdr:col>29</xdr:col>
      <xdr:colOff>127000</xdr:colOff>
      <xdr:row>19</xdr:row>
      <xdr:rowOff>140302</xdr:rowOff>
    </xdr:to>
    <xdr:cxnSp macro="">
      <xdr:nvCxnSpPr>
        <xdr:cNvPr id="47" name="直線コネクタ 46"/>
        <xdr:cNvCxnSpPr/>
      </xdr:nvCxnSpPr>
      <xdr:spPr bwMode="auto">
        <a:xfrm flipV="1">
          <a:off x="5651500" y="1948098"/>
          <a:ext cx="0" cy="149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112379</xdr:rowOff>
    </xdr:from>
    <xdr:ext cx="762000" cy="259045"/>
    <xdr:sp macro="" textlink="">
      <xdr:nvSpPr>
        <xdr:cNvPr id="48" name="人口1人当たり決算額の推移最小値テキスト130"/>
        <xdr:cNvSpPr txBox="1"/>
      </xdr:nvSpPr>
      <xdr:spPr>
        <a:xfrm>
          <a:off x="5740400" y="341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140302</xdr:rowOff>
    </xdr:from>
    <xdr:to>
      <xdr:col>30</xdr:col>
      <xdr:colOff>25400</xdr:colOff>
      <xdr:row>19</xdr:row>
      <xdr:rowOff>140302</xdr:rowOff>
    </xdr:to>
    <xdr:cxnSp macro="">
      <xdr:nvCxnSpPr>
        <xdr:cNvPr id="49" name="直線コネクタ 48"/>
        <xdr:cNvCxnSpPr/>
      </xdr:nvCxnSpPr>
      <xdr:spPr bwMode="auto">
        <a:xfrm>
          <a:off x="5562600" y="3445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100900</xdr:rowOff>
    </xdr:from>
    <xdr:ext cx="762000" cy="259045"/>
    <xdr:sp macro="" textlink="">
      <xdr:nvSpPr>
        <xdr:cNvPr id="50" name="人口1人当たり決算額の推移最大値テキスト130"/>
        <xdr:cNvSpPr txBox="1"/>
      </xdr:nvSpPr>
      <xdr:spPr>
        <a:xfrm>
          <a:off x="5740400" y="16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14523</xdr:rowOff>
    </xdr:from>
    <xdr:to>
      <xdr:col>30</xdr:col>
      <xdr:colOff>25400</xdr:colOff>
      <xdr:row>11</xdr:row>
      <xdr:rowOff>14523</xdr:rowOff>
    </xdr:to>
    <xdr:cxnSp macro="">
      <xdr:nvCxnSpPr>
        <xdr:cNvPr id="51" name="直線コネクタ 50"/>
        <xdr:cNvCxnSpPr/>
      </xdr:nvCxnSpPr>
      <xdr:spPr bwMode="auto">
        <a:xfrm>
          <a:off x="5562600" y="1948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39996</xdr:rowOff>
    </xdr:from>
    <xdr:to>
      <xdr:col>29</xdr:col>
      <xdr:colOff>127000</xdr:colOff>
      <xdr:row>17</xdr:row>
      <xdr:rowOff>64701</xdr:rowOff>
    </xdr:to>
    <xdr:cxnSp macro="">
      <xdr:nvCxnSpPr>
        <xdr:cNvPr id="52" name="直線コネクタ 51"/>
        <xdr:cNvCxnSpPr/>
      </xdr:nvCxnSpPr>
      <xdr:spPr bwMode="auto">
        <a:xfrm flipV="1">
          <a:off x="5003800" y="3002271"/>
          <a:ext cx="647700" cy="24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91481</xdr:rowOff>
    </xdr:from>
    <xdr:ext cx="762000" cy="259045"/>
    <xdr:sp macro="" textlink="">
      <xdr:nvSpPr>
        <xdr:cNvPr id="53" name="人口1人当たり決算額の推移平均値テキスト130"/>
        <xdr:cNvSpPr txBox="1"/>
      </xdr:nvSpPr>
      <xdr:spPr>
        <a:xfrm>
          <a:off x="5740400" y="2710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74954</xdr:rowOff>
    </xdr:from>
    <xdr:to>
      <xdr:col>29</xdr:col>
      <xdr:colOff>177800</xdr:colOff>
      <xdr:row>17</xdr:row>
      <xdr:rowOff>5104</xdr:rowOff>
    </xdr:to>
    <xdr:sp macro="" textlink="">
      <xdr:nvSpPr>
        <xdr:cNvPr id="54" name="フローチャート: 判断 53"/>
        <xdr:cNvSpPr/>
      </xdr:nvSpPr>
      <xdr:spPr bwMode="auto">
        <a:xfrm>
          <a:off x="56007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64701</xdr:rowOff>
    </xdr:from>
    <xdr:to>
      <xdr:col>26</xdr:col>
      <xdr:colOff>50800</xdr:colOff>
      <xdr:row>17</xdr:row>
      <xdr:rowOff>131518</xdr:rowOff>
    </xdr:to>
    <xdr:cxnSp macro="">
      <xdr:nvCxnSpPr>
        <xdr:cNvPr id="55" name="直線コネクタ 54"/>
        <xdr:cNvCxnSpPr/>
      </xdr:nvCxnSpPr>
      <xdr:spPr bwMode="auto">
        <a:xfrm flipV="1">
          <a:off x="4305300" y="3026976"/>
          <a:ext cx="698500" cy="66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70088</xdr:rowOff>
    </xdr:from>
    <xdr:to>
      <xdr:col>26</xdr:col>
      <xdr:colOff>101600</xdr:colOff>
      <xdr:row>17</xdr:row>
      <xdr:rowOff>238</xdr:rowOff>
    </xdr:to>
    <xdr:sp macro="" textlink="">
      <xdr:nvSpPr>
        <xdr:cNvPr id="56" name="フローチャート: 判断 55"/>
        <xdr:cNvSpPr/>
      </xdr:nvSpPr>
      <xdr:spPr bwMode="auto">
        <a:xfrm>
          <a:off x="4953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10415</xdr:rowOff>
    </xdr:from>
    <xdr:ext cx="736600" cy="259045"/>
    <xdr:sp macro="" textlink="">
      <xdr:nvSpPr>
        <xdr:cNvPr id="57" name="テキスト ボックス 56"/>
        <xdr:cNvSpPr txBox="1"/>
      </xdr:nvSpPr>
      <xdr:spPr>
        <a:xfrm>
          <a:off x="4622800" y="262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122847</xdr:rowOff>
    </xdr:from>
    <xdr:to>
      <xdr:col>22</xdr:col>
      <xdr:colOff>114300</xdr:colOff>
      <xdr:row>17</xdr:row>
      <xdr:rowOff>131518</xdr:rowOff>
    </xdr:to>
    <xdr:cxnSp macro="">
      <xdr:nvCxnSpPr>
        <xdr:cNvPr id="58" name="直線コネクタ 57"/>
        <xdr:cNvCxnSpPr/>
      </xdr:nvCxnSpPr>
      <xdr:spPr bwMode="auto">
        <a:xfrm>
          <a:off x="3606800" y="3085122"/>
          <a:ext cx="698500" cy="8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148220</xdr:rowOff>
    </xdr:from>
    <xdr:to>
      <xdr:col>22</xdr:col>
      <xdr:colOff>165100</xdr:colOff>
      <xdr:row>17</xdr:row>
      <xdr:rowOff>78370</xdr:rowOff>
    </xdr:to>
    <xdr:sp macro="" textlink="">
      <xdr:nvSpPr>
        <xdr:cNvPr id="59" name="フローチャート: 判断 58"/>
        <xdr:cNvSpPr/>
      </xdr:nvSpPr>
      <xdr:spPr bwMode="auto">
        <a:xfrm>
          <a:off x="4254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88547</xdr:rowOff>
    </xdr:from>
    <xdr:ext cx="762000" cy="259045"/>
    <xdr:sp macro="" textlink="">
      <xdr:nvSpPr>
        <xdr:cNvPr id="60" name="テキスト ボックス 59"/>
        <xdr:cNvSpPr txBox="1"/>
      </xdr:nvSpPr>
      <xdr:spPr>
        <a:xfrm>
          <a:off x="3924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122847</xdr:rowOff>
    </xdr:from>
    <xdr:to>
      <xdr:col>18</xdr:col>
      <xdr:colOff>177800</xdr:colOff>
      <xdr:row>18</xdr:row>
      <xdr:rowOff>807</xdr:rowOff>
    </xdr:to>
    <xdr:cxnSp macro="">
      <xdr:nvCxnSpPr>
        <xdr:cNvPr id="61" name="直線コネクタ 60"/>
        <xdr:cNvCxnSpPr/>
      </xdr:nvCxnSpPr>
      <xdr:spPr bwMode="auto">
        <a:xfrm flipV="1">
          <a:off x="2908300" y="3085122"/>
          <a:ext cx="698500" cy="4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5182</xdr:rowOff>
    </xdr:from>
    <xdr:to>
      <xdr:col>19</xdr:col>
      <xdr:colOff>38100</xdr:colOff>
      <xdr:row>15</xdr:row>
      <xdr:rowOff>106782</xdr:rowOff>
    </xdr:to>
    <xdr:sp macro="" textlink="">
      <xdr:nvSpPr>
        <xdr:cNvPr id="62" name="フローチャート: 判断 61"/>
        <xdr:cNvSpPr/>
      </xdr:nvSpPr>
      <xdr:spPr bwMode="auto">
        <a:xfrm>
          <a:off x="3556000" y="2624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116959</xdr:rowOff>
    </xdr:from>
    <xdr:ext cx="762000" cy="259045"/>
    <xdr:sp macro="" textlink="">
      <xdr:nvSpPr>
        <xdr:cNvPr id="63" name="テキスト ボックス 62"/>
        <xdr:cNvSpPr txBox="1"/>
      </xdr:nvSpPr>
      <xdr:spPr>
        <a:xfrm>
          <a:off x="3225800" y="239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28107</xdr:rowOff>
    </xdr:from>
    <xdr:to>
      <xdr:col>15</xdr:col>
      <xdr:colOff>101600</xdr:colOff>
      <xdr:row>15</xdr:row>
      <xdr:rowOff>129707</xdr:rowOff>
    </xdr:to>
    <xdr:sp macro="" textlink="">
      <xdr:nvSpPr>
        <xdr:cNvPr id="64" name="フローチャート: 判断 63"/>
        <xdr:cNvSpPr/>
      </xdr:nvSpPr>
      <xdr:spPr bwMode="auto">
        <a:xfrm>
          <a:off x="2857500" y="2647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139884</xdr:rowOff>
    </xdr:from>
    <xdr:ext cx="762000" cy="259045"/>
    <xdr:sp macro="" textlink="">
      <xdr:nvSpPr>
        <xdr:cNvPr id="65" name="テキスト ボックス 64"/>
        <xdr:cNvSpPr txBox="1"/>
      </xdr:nvSpPr>
      <xdr:spPr>
        <a:xfrm>
          <a:off x="2527300" y="241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160646</xdr:rowOff>
    </xdr:from>
    <xdr:to>
      <xdr:col>29</xdr:col>
      <xdr:colOff>177800</xdr:colOff>
      <xdr:row>17</xdr:row>
      <xdr:rowOff>90796</xdr:rowOff>
    </xdr:to>
    <xdr:sp macro="" textlink="">
      <xdr:nvSpPr>
        <xdr:cNvPr id="71" name="楕円 70"/>
        <xdr:cNvSpPr/>
      </xdr:nvSpPr>
      <xdr:spPr bwMode="auto">
        <a:xfrm>
          <a:off x="5600700" y="2951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132723</xdr:rowOff>
    </xdr:from>
    <xdr:ext cx="762000" cy="259045"/>
    <xdr:sp macro="" textlink="">
      <xdr:nvSpPr>
        <xdr:cNvPr id="72" name="人口1人当たり決算額の推移該当値テキスト130"/>
        <xdr:cNvSpPr txBox="1"/>
      </xdr:nvSpPr>
      <xdr:spPr>
        <a:xfrm>
          <a:off x="5740400" y="292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13901</xdr:rowOff>
    </xdr:from>
    <xdr:to>
      <xdr:col>26</xdr:col>
      <xdr:colOff>101600</xdr:colOff>
      <xdr:row>17</xdr:row>
      <xdr:rowOff>115501</xdr:rowOff>
    </xdr:to>
    <xdr:sp macro="" textlink="">
      <xdr:nvSpPr>
        <xdr:cNvPr id="73" name="楕円 72"/>
        <xdr:cNvSpPr/>
      </xdr:nvSpPr>
      <xdr:spPr bwMode="auto">
        <a:xfrm>
          <a:off x="4953000" y="2976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100278</xdr:rowOff>
    </xdr:from>
    <xdr:ext cx="736600" cy="259045"/>
    <xdr:sp macro="" textlink="">
      <xdr:nvSpPr>
        <xdr:cNvPr id="74" name="テキスト ボックス 73"/>
        <xdr:cNvSpPr txBox="1"/>
      </xdr:nvSpPr>
      <xdr:spPr>
        <a:xfrm>
          <a:off x="4622800" y="306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80718</xdr:rowOff>
    </xdr:from>
    <xdr:to>
      <xdr:col>22</xdr:col>
      <xdr:colOff>165100</xdr:colOff>
      <xdr:row>18</xdr:row>
      <xdr:rowOff>10868</xdr:rowOff>
    </xdr:to>
    <xdr:sp macro="" textlink="">
      <xdr:nvSpPr>
        <xdr:cNvPr id="75" name="楕円 74"/>
        <xdr:cNvSpPr/>
      </xdr:nvSpPr>
      <xdr:spPr bwMode="auto">
        <a:xfrm>
          <a:off x="4254500" y="304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167095</xdr:rowOff>
    </xdr:from>
    <xdr:ext cx="762000" cy="259045"/>
    <xdr:sp macro="" textlink="">
      <xdr:nvSpPr>
        <xdr:cNvPr id="76" name="テキスト ボックス 75"/>
        <xdr:cNvSpPr txBox="1"/>
      </xdr:nvSpPr>
      <xdr:spPr>
        <a:xfrm>
          <a:off x="3924300" y="312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72047</xdr:rowOff>
    </xdr:from>
    <xdr:to>
      <xdr:col>19</xdr:col>
      <xdr:colOff>38100</xdr:colOff>
      <xdr:row>18</xdr:row>
      <xdr:rowOff>2197</xdr:rowOff>
    </xdr:to>
    <xdr:sp macro="" textlink="">
      <xdr:nvSpPr>
        <xdr:cNvPr id="77" name="楕円 76"/>
        <xdr:cNvSpPr/>
      </xdr:nvSpPr>
      <xdr:spPr bwMode="auto">
        <a:xfrm>
          <a:off x="3556000" y="3034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158424</xdr:rowOff>
    </xdr:from>
    <xdr:ext cx="762000" cy="259045"/>
    <xdr:sp macro="" textlink="">
      <xdr:nvSpPr>
        <xdr:cNvPr id="78" name="テキスト ボックス 77"/>
        <xdr:cNvSpPr txBox="1"/>
      </xdr:nvSpPr>
      <xdr:spPr>
        <a:xfrm>
          <a:off x="3225800" y="312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121457</xdr:rowOff>
    </xdr:from>
    <xdr:to>
      <xdr:col>15</xdr:col>
      <xdr:colOff>101600</xdr:colOff>
      <xdr:row>18</xdr:row>
      <xdr:rowOff>51607</xdr:rowOff>
    </xdr:to>
    <xdr:sp macro="" textlink="">
      <xdr:nvSpPr>
        <xdr:cNvPr id="79" name="楕円 78"/>
        <xdr:cNvSpPr/>
      </xdr:nvSpPr>
      <xdr:spPr bwMode="auto">
        <a:xfrm>
          <a:off x="2857500" y="3083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36384</xdr:rowOff>
    </xdr:from>
    <xdr:ext cx="762000" cy="259045"/>
    <xdr:sp macro="" textlink="">
      <xdr:nvSpPr>
        <xdr:cNvPr id="80" name="テキスト ボックス 79"/>
        <xdr:cNvSpPr txBox="1"/>
      </xdr:nvSpPr>
      <xdr:spPr>
        <a:xfrm>
          <a:off x="2527300" y="317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255107</xdr:rowOff>
    </xdr:from>
    <xdr:to>
      <xdr:col>29</xdr:col>
      <xdr:colOff>127000</xdr:colOff>
      <xdr:row>38</xdr:row>
      <xdr:rowOff>120462</xdr:rowOff>
    </xdr:to>
    <xdr:cxnSp macro="">
      <xdr:nvCxnSpPr>
        <xdr:cNvPr id="107" name="直線コネクタ 106"/>
        <xdr:cNvCxnSpPr/>
      </xdr:nvCxnSpPr>
      <xdr:spPr bwMode="auto">
        <a:xfrm flipV="1">
          <a:off x="5651500" y="6179657"/>
          <a:ext cx="0" cy="1408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92539</xdr:rowOff>
    </xdr:from>
    <xdr:ext cx="762000" cy="259045"/>
    <xdr:sp macro="" textlink="">
      <xdr:nvSpPr>
        <xdr:cNvPr id="108" name="人口1人当たり決算額の推移最小値テキスト445"/>
        <xdr:cNvSpPr txBox="1"/>
      </xdr:nvSpPr>
      <xdr:spPr>
        <a:xfrm>
          <a:off x="5740400" y="756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120462</xdr:rowOff>
    </xdr:from>
    <xdr:to>
      <xdr:col>30</xdr:col>
      <xdr:colOff>25400</xdr:colOff>
      <xdr:row>38</xdr:row>
      <xdr:rowOff>120462</xdr:rowOff>
    </xdr:to>
    <xdr:cxnSp macro="">
      <xdr:nvCxnSpPr>
        <xdr:cNvPr id="109" name="直線コネクタ 108"/>
        <xdr:cNvCxnSpPr/>
      </xdr:nvCxnSpPr>
      <xdr:spPr bwMode="auto">
        <a:xfrm>
          <a:off x="5562600" y="75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170034</xdr:rowOff>
    </xdr:from>
    <xdr:ext cx="762000" cy="259045"/>
    <xdr:sp macro="" textlink="">
      <xdr:nvSpPr>
        <xdr:cNvPr id="110" name="人口1人当たり決算額の推移最大値テキスト445"/>
        <xdr:cNvSpPr txBox="1"/>
      </xdr:nvSpPr>
      <xdr:spPr>
        <a:xfrm>
          <a:off x="5740400" y="592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255107</xdr:rowOff>
    </xdr:from>
    <xdr:to>
      <xdr:col>30</xdr:col>
      <xdr:colOff>25400</xdr:colOff>
      <xdr:row>33</xdr:row>
      <xdr:rowOff>255107</xdr:rowOff>
    </xdr:to>
    <xdr:cxnSp macro="">
      <xdr:nvCxnSpPr>
        <xdr:cNvPr id="111" name="直線コネクタ 110"/>
        <xdr:cNvCxnSpPr/>
      </xdr:nvCxnSpPr>
      <xdr:spPr bwMode="auto">
        <a:xfrm>
          <a:off x="5562600" y="6179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242923</xdr:rowOff>
    </xdr:from>
    <xdr:to>
      <xdr:col>29</xdr:col>
      <xdr:colOff>127000</xdr:colOff>
      <xdr:row>34</xdr:row>
      <xdr:rowOff>295295</xdr:rowOff>
    </xdr:to>
    <xdr:cxnSp macro="">
      <xdr:nvCxnSpPr>
        <xdr:cNvPr id="112" name="直線コネクタ 111"/>
        <xdr:cNvCxnSpPr/>
      </xdr:nvCxnSpPr>
      <xdr:spPr bwMode="auto">
        <a:xfrm>
          <a:off x="5003800" y="6510373"/>
          <a:ext cx="647700" cy="52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240621</xdr:rowOff>
    </xdr:from>
    <xdr:ext cx="762000" cy="259045"/>
    <xdr:sp macro="" textlink="">
      <xdr:nvSpPr>
        <xdr:cNvPr id="113" name="人口1人当たり決算額の推移平均値テキスト445"/>
        <xdr:cNvSpPr txBox="1"/>
      </xdr:nvSpPr>
      <xdr:spPr>
        <a:xfrm>
          <a:off x="5740400" y="685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268544</xdr:rowOff>
    </xdr:from>
    <xdr:to>
      <xdr:col>29</xdr:col>
      <xdr:colOff>177800</xdr:colOff>
      <xdr:row>36</xdr:row>
      <xdr:rowOff>27244</xdr:rowOff>
    </xdr:to>
    <xdr:sp macro="" textlink="">
      <xdr:nvSpPr>
        <xdr:cNvPr id="114" name="フローチャート: 判断 113"/>
        <xdr:cNvSpPr/>
      </xdr:nvSpPr>
      <xdr:spPr bwMode="auto">
        <a:xfrm>
          <a:off x="56007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242923</xdr:rowOff>
    </xdr:from>
    <xdr:to>
      <xdr:col>26</xdr:col>
      <xdr:colOff>50800</xdr:colOff>
      <xdr:row>34</xdr:row>
      <xdr:rowOff>259565</xdr:rowOff>
    </xdr:to>
    <xdr:cxnSp macro="">
      <xdr:nvCxnSpPr>
        <xdr:cNvPr id="115" name="直線コネクタ 114"/>
        <xdr:cNvCxnSpPr/>
      </xdr:nvCxnSpPr>
      <xdr:spPr bwMode="auto">
        <a:xfrm flipV="1">
          <a:off x="4305300" y="6510373"/>
          <a:ext cx="698500" cy="16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265938</xdr:rowOff>
    </xdr:from>
    <xdr:to>
      <xdr:col>26</xdr:col>
      <xdr:colOff>101600</xdr:colOff>
      <xdr:row>36</xdr:row>
      <xdr:rowOff>24638</xdr:rowOff>
    </xdr:to>
    <xdr:sp macro="" textlink="">
      <xdr:nvSpPr>
        <xdr:cNvPr id="116" name="フローチャート: 判断 115"/>
        <xdr:cNvSpPr/>
      </xdr:nvSpPr>
      <xdr:spPr bwMode="auto">
        <a:xfrm>
          <a:off x="4953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9415</xdr:rowOff>
    </xdr:from>
    <xdr:ext cx="736600" cy="259045"/>
    <xdr:sp macro="" textlink="">
      <xdr:nvSpPr>
        <xdr:cNvPr id="117" name="テキスト ボックス 116"/>
        <xdr:cNvSpPr txBox="1"/>
      </xdr:nvSpPr>
      <xdr:spPr>
        <a:xfrm>
          <a:off x="4622800" y="696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198918</xdr:rowOff>
    </xdr:from>
    <xdr:to>
      <xdr:col>22</xdr:col>
      <xdr:colOff>114300</xdr:colOff>
      <xdr:row>34</xdr:row>
      <xdr:rowOff>259565</xdr:rowOff>
    </xdr:to>
    <xdr:cxnSp macro="">
      <xdr:nvCxnSpPr>
        <xdr:cNvPr id="118" name="直線コネクタ 117"/>
        <xdr:cNvCxnSpPr/>
      </xdr:nvCxnSpPr>
      <xdr:spPr bwMode="auto">
        <a:xfrm>
          <a:off x="3606800" y="6466368"/>
          <a:ext cx="698500" cy="60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274122</xdr:rowOff>
    </xdr:from>
    <xdr:to>
      <xdr:col>22</xdr:col>
      <xdr:colOff>165100</xdr:colOff>
      <xdr:row>36</xdr:row>
      <xdr:rowOff>32822</xdr:rowOff>
    </xdr:to>
    <xdr:sp macro="" textlink="">
      <xdr:nvSpPr>
        <xdr:cNvPr id="119" name="フローチャート: 判断 118"/>
        <xdr:cNvSpPr/>
      </xdr:nvSpPr>
      <xdr:spPr bwMode="auto">
        <a:xfrm>
          <a:off x="4254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17599</xdr:rowOff>
    </xdr:from>
    <xdr:ext cx="762000" cy="259045"/>
    <xdr:sp macro="" textlink="">
      <xdr:nvSpPr>
        <xdr:cNvPr id="120" name="テキスト ボックス 119"/>
        <xdr:cNvSpPr txBox="1"/>
      </xdr:nvSpPr>
      <xdr:spPr>
        <a:xfrm>
          <a:off x="39243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188173</xdr:rowOff>
    </xdr:from>
    <xdr:to>
      <xdr:col>18</xdr:col>
      <xdr:colOff>177800</xdr:colOff>
      <xdr:row>34</xdr:row>
      <xdr:rowOff>198918</xdr:rowOff>
    </xdr:to>
    <xdr:cxnSp macro="">
      <xdr:nvCxnSpPr>
        <xdr:cNvPr id="121" name="直線コネクタ 120"/>
        <xdr:cNvCxnSpPr/>
      </xdr:nvCxnSpPr>
      <xdr:spPr bwMode="auto">
        <a:xfrm>
          <a:off x="2908300" y="6455623"/>
          <a:ext cx="698500" cy="10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205371</xdr:rowOff>
    </xdr:from>
    <xdr:ext cx="762000" cy="259045"/>
    <xdr:sp macro="" textlink="">
      <xdr:nvSpPr>
        <xdr:cNvPr id="123" name="テキスト ボックス 122"/>
        <xdr:cNvSpPr txBox="1"/>
      </xdr:nvSpPr>
      <xdr:spPr>
        <a:xfrm>
          <a:off x="3225800" y="681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4" name="フローチャート: 判断 123"/>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155879</xdr:rowOff>
    </xdr:from>
    <xdr:ext cx="762000" cy="259045"/>
    <xdr:sp macro="" textlink="">
      <xdr:nvSpPr>
        <xdr:cNvPr id="125" name="テキスト ボックス 124"/>
        <xdr:cNvSpPr txBox="1"/>
      </xdr:nvSpPr>
      <xdr:spPr>
        <a:xfrm>
          <a:off x="25273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244495</xdr:rowOff>
    </xdr:from>
    <xdr:to>
      <xdr:col>29</xdr:col>
      <xdr:colOff>177800</xdr:colOff>
      <xdr:row>35</xdr:row>
      <xdr:rowOff>3195</xdr:rowOff>
    </xdr:to>
    <xdr:sp macro="" textlink="">
      <xdr:nvSpPr>
        <xdr:cNvPr id="131" name="楕円 130"/>
        <xdr:cNvSpPr/>
      </xdr:nvSpPr>
      <xdr:spPr bwMode="auto">
        <a:xfrm>
          <a:off x="5600700" y="651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89572</xdr:rowOff>
    </xdr:from>
    <xdr:ext cx="762000" cy="259045"/>
    <xdr:sp macro="" textlink="">
      <xdr:nvSpPr>
        <xdr:cNvPr id="132" name="人口1人当たり決算額の推移該当値テキスト445"/>
        <xdr:cNvSpPr txBox="1"/>
      </xdr:nvSpPr>
      <xdr:spPr>
        <a:xfrm>
          <a:off x="5740400" y="635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192123</xdr:rowOff>
    </xdr:from>
    <xdr:to>
      <xdr:col>26</xdr:col>
      <xdr:colOff>101600</xdr:colOff>
      <xdr:row>34</xdr:row>
      <xdr:rowOff>293723</xdr:rowOff>
    </xdr:to>
    <xdr:sp macro="" textlink="">
      <xdr:nvSpPr>
        <xdr:cNvPr id="133" name="楕円 132"/>
        <xdr:cNvSpPr/>
      </xdr:nvSpPr>
      <xdr:spPr bwMode="auto">
        <a:xfrm>
          <a:off x="4953000" y="6459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303900</xdr:rowOff>
    </xdr:from>
    <xdr:ext cx="736600" cy="259045"/>
    <xdr:sp macro="" textlink="">
      <xdr:nvSpPr>
        <xdr:cNvPr id="134" name="テキスト ボックス 133"/>
        <xdr:cNvSpPr txBox="1"/>
      </xdr:nvSpPr>
      <xdr:spPr>
        <a:xfrm>
          <a:off x="4622800" y="6228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208765</xdr:rowOff>
    </xdr:from>
    <xdr:to>
      <xdr:col>22</xdr:col>
      <xdr:colOff>165100</xdr:colOff>
      <xdr:row>34</xdr:row>
      <xdr:rowOff>310366</xdr:rowOff>
    </xdr:to>
    <xdr:sp macro="" textlink="">
      <xdr:nvSpPr>
        <xdr:cNvPr id="135" name="楕円 134"/>
        <xdr:cNvSpPr/>
      </xdr:nvSpPr>
      <xdr:spPr bwMode="auto">
        <a:xfrm>
          <a:off x="4254500" y="64762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320542</xdr:rowOff>
    </xdr:from>
    <xdr:ext cx="762000" cy="259045"/>
    <xdr:sp macro="" textlink="">
      <xdr:nvSpPr>
        <xdr:cNvPr id="136" name="テキスト ボックス 135"/>
        <xdr:cNvSpPr txBox="1"/>
      </xdr:nvSpPr>
      <xdr:spPr>
        <a:xfrm>
          <a:off x="3924300" y="624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148118</xdr:rowOff>
    </xdr:from>
    <xdr:to>
      <xdr:col>19</xdr:col>
      <xdr:colOff>38100</xdr:colOff>
      <xdr:row>34</xdr:row>
      <xdr:rowOff>249718</xdr:rowOff>
    </xdr:to>
    <xdr:sp macro="" textlink="">
      <xdr:nvSpPr>
        <xdr:cNvPr id="137" name="楕円 136"/>
        <xdr:cNvSpPr/>
      </xdr:nvSpPr>
      <xdr:spPr bwMode="auto">
        <a:xfrm>
          <a:off x="3556000" y="6415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259895</xdr:rowOff>
    </xdr:from>
    <xdr:ext cx="762000" cy="259045"/>
    <xdr:sp macro="" textlink="">
      <xdr:nvSpPr>
        <xdr:cNvPr id="138" name="テキスト ボックス 137"/>
        <xdr:cNvSpPr txBox="1"/>
      </xdr:nvSpPr>
      <xdr:spPr>
        <a:xfrm>
          <a:off x="3225800" y="618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137373</xdr:rowOff>
    </xdr:from>
    <xdr:to>
      <xdr:col>15</xdr:col>
      <xdr:colOff>101600</xdr:colOff>
      <xdr:row>34</xdr:row>
      <xdr:rowOff>238973</xdr:rowOff>
    </xdr:to>
    <xdr:sp macro="" textlink="">
      <xdr:nvSpPr>
        <xdr:cNvPr id="139" name="楕円 138"/>
        <xdr:cNvSpPr/>
      </xdr:nvSpPr>
      <xdr:spPr bwMode="auto">
        <a:xfrm>
          <a:off x="2857500" y="6404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249150</xdr:rowOff>
    </xdr:from>
    <xdr:ext cx="762000" cy="259045"/>
    <xdr:sp macro="" textlink="">
      <xdr:nvSpPr>
        <xdr:cNvPr id="140" name="テキスト ボックス 139"/>
        <xdr:cNvSpPr txBox="1"/>
      </xdr:nvSpPr>
      <xdr:spPr>
        <a:xfrm>
          <a:off x="2527300" y="6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15,644
15,496
179.76
8,463,124
8,099,965
346,099
5,183,362
7,181,673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161156</xdr:rowOff>
    </xdr:from>
    <xdr:to>
      <xdr:col>24</xdr:col>
      <xdr:colOff>62865</xdr:colOff>
      <xdr:row>38</xdr:row>
      <xdr:rowOff>64768</xdr:rowOff>
    </xdr:to>
    <xdr:cxnSp macro="">
      <xdr:nvCxnSpPr>
        <xdr:cNvPr id="58" name="直線コネクタ 57"/>
        <xdr:cNvCxnSpPr/>
      </xdr:nvCxnSpPr>
      <xdr:spPr>
        <a:xfrm flipV="1">
          <a:off x="4633595" y="5133206"/>
          <a:ext cx="1270" cy="144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68595</xdr:rowOff>
    </xdr:from>
    <xdr:ext cx="534377" cy="259045"/>
    <xdr:sp macro="" textlink="">
      <xdr:nvSpPr>
        <xdr:cNvPr id="59" name="人件費最小値テキスト"/>
        <xdr:cNvSpPr txBox="1"/>
      </xdr:nvSpPr>
      <xdr:spPr>
        <a:xfrm>
          <a:off x="4686300" y="65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64768</xdr:rowOff>
    </xdr:from>
    <xdr:to>
      <xdr:col>24</xdr:col>
      <xdr:colOff>152400</xdr:colOff>
      <xdr:row>38</xdr:row>
      <xdr:rowOff>64768</xdr:rowOff>
    </xdr:to>
    <xdr:cxnSp macro="">
      <xdr:nvCxnSpPr>
        <xdr:cNvPr id="60" name="直線コネクタ 59"/>
        <xdr:cNvCxnSpPr/>
      </xdr:nvCxnSpPr>
      <xdr:spPr>
        <a:xfrm>
          <a:off x="4546600" y="657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107833</xdr:rowOff>
    </xdr:from>
    <xdr:ext cx="599010" cy="259045"/>
    <xdr:sp macro="" textlink="">
      <xdr:nvSpPr>
        <xdr:cNvPr id="61" name="人件費最大値テキスト"/>
        <xdr:cNvSpPr txBox="1"/>
      </xdr:nvSpPr>
      <xdr:spPr>
        <a:xfrm>
          <a:off x="4686300" y="4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161156</xdr:rowOff>
    </xdr:from>
    <xdr:to>
      <xdr:col>24</xdr:col>
      <xdr:colOff>152400</xdr:colOff>
      <xdr:row>29</xdr:row>
      <xdr:rowOff>161156</xdr:rowOff>
    </xdr:to>
    <xdr:cxnSp macro="">
      <xdr:nvCxnSpPr>
        <xdr:cNvPr id="62" name="直線コネクタ 61"/>
        <xdr:cNvCxnSpPr/>
      </xdr:nvCxnSpPr>
      <xdr:spPr>
        <a:xfrm>
          <a:off x="4546600" y="513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112399</xdr:rowOff>
    </xdr:from>
    <xdr:to>
      <xdr:col>24</xdr:col>
      <xdr:colOff>63500</xdr:colOff>
      <xdr:row>35</xdr:row>
      <xdr:rowOff>129054</xdr:rowOff>
    </xdr:to>
    <xdr:cxnSp macro="">
      <xdr:nvCxnSpPr>
        <xdr:cNvPr id="63" name="直線コネクタ 62"/>
        <xdr:cNvCxnSpPr/>
      </xdr:nvCxnSpPr>
      <xdr:spPr>
        <a:xfrm flipV="1">
          <a:off x="3797300" y="6113149"/>
          <a:ext cx="838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73144</xdr:rowOff>
    </xdr:from>
    <xdr:ext cx="534377" cy="259045"/>
    <xdr:sp macro="" textlink="">
      <xdr:nvSpPr>
        <xdr:cNvPr id="64" name="人件費平均値テキスト"/>
        <xdr:cNvSpPr txBox="1"/>
      </xdr:nvSpPr>
      <xdr:spPr>
        <a:xfrm>
          <a:off x="4686300" y="590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50267</xdr:rowOff>
    </xdr:from>
    <xdr:to>
      <xdr:col>24</xdr:col>
      <xdr:colOff>114300</xdr:colOff>
      <xdr:row>35</xdr:row>
      <xdr:rowOff>151867</xdr:rowOff>
    </xdr:to>
    <xdr:sp macro="" textlink="">
      <xdr:nvSpPr>
        <xdr:cNvPr id="65" name="フローチャート: 判断 64"/>
        <xdr:cNvSpPr/>
      </xdr:nvSpPr>
      <xdr:spPr>
        <a:xfrm>
          <a:off x="45847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129054</xdr:rowOff>
    </xdr:from>
    <xdr:to>
      <xdr:col>19</xdr:col>
      <xdr:colOff>177800</xdr:colOff>
      <xdr:row>36</xdr:row>
      <xdr:rowOff>37940</xdr:rowOff>
    </xdr:to>
    <xdr:cxnSp macro="">
      <xdr:nvCxnSpPr>
        <xdr:cNvPr id="66" name="直線コネクタ 65"/>
        <xdr:cNvCxnSpPr/>
      </xdr:nvCxnSpPr>
      <xdr:spPr>
        <a:xfrm flipV="1">
          <a:off x="2908300" y="6129804"/>
          <a:ext cx="889000" cy="8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60407</xdr:rowOff>
    </xdr:from>
    <xdr:to>
      <xdr:col>20</xdr:col>
      <xdr:colOff>38100</xdr:colOff>
      <xdr:row>35</xdr:row>
      <xdr:rowOff>162007</xdr:rowOff>
    </xdr:to>
    <xdr:sp macro="" textlink="">
      <xdr:nvSpPr>
        <xdr:cNvPr id="67" name="フローチャート: 判断 66"/>
        <xdr:cNvSpPr/>
      </xdr:nvSpPr>
      <xdr:spPr>
        <a:xfrm>
          <a:off x="3746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7084</xdr:rowOff>
    </xdr:from>
    <xdr:ext cx="534377" cy="259045"/>
    <xdr:sp macro="" textlink="">
      <xdr:nvSpPr>
        <xdr:cNvPr id="68" name="テキスト ボックス 67"/>
        <xdr:cNvSpPr txBox="1"/>
      </xdr:nvSpPr>
      <xdr:spPr>
        <a:xfrm>
          <a:off x="3530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3716</xdr:rowOff>
    </xdr:from>
    <xdr:to>
      <xdr:col>15</xdr:col>
      <xdr:colOff>50800</xdr:colOff>
      <xdr:row>36</xdr:row>
      <xdr:rowOff>37940</xdr:rowOff>
    </xdr:to>
    <xdr:cxnSp macro="">
      <xdr:nvCxnSpPr>
        <xdr:cNvPr id="69" name="直線コネクタ 68"/>
        <xdr:cNvCxnSpPr/>
      </xdr:nvCxnSpPr>
      <xdr:spPr>
        <a:xfrm>
          <a:off x="2019300" y="6175916"/>
          <a:ext cx="889000" cy="3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83528</xdr:rowOff>
    </xdr:from>
    <xdr:to>
      <xdr:col>15</xdr:col>
      <xdr:colOff>101600</xdr:colOff>
      <xdr:row>36</xdr:row>
      <xdr:rowOff>13678</xdr:rowOff>
    </xdr:to>
    <xdr:sp macro="" textlink="">
      <xdr:nvSpPr>
        <xdr:cNvPr id="70" name="フローチャート: 判断 69"/>
        <xdr:cNvSpPr/>
      </xdr:nvSpPr>
      <xdr:spPr>
        <a:xfrm>
          <a:off x="2857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30205</xdr:rowOff>
    </xdr:from>
    <xdr:ext cx="534377" cy="259045"/>
    <xdr:sp macro="" textlink="">
      <xdr:nvSpPr>
        <xdr:cNvPr id="71" name="テキスト ボックス 70"/>
        <xdr:cNvSpPr txBox="1"/>
      </xdr:nvSpPr>
      <xdr:spPr>
        <a:xfrm>
          <a:off x="2641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3716</xdr:rowOff>
    </xdr:from>
    <xdr:to>
      <xdr:col>10</xdr:col>
      <xdr:colOff>114300</xdr:colOff>
      <xdr:row>36</xdr:row>
      <xdr:rowOff>43786</xdr:rowOff>
    </xdr:to>
    <xdr:cxnSp macro="">
      <xdr:nvCxnSpPr>
        <xdr:cNvPr id="72" name="直線コネクタ 71"/>
        <xdr:cNvCxnSpPr/>
      </xdr:nvCxnSpPr>
      <xdr:spPr>
        <a:xfrm flipV="1">
          <a:off x="1130300" y="6175916"/>
          <a:ext cx="889000" cy="4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2930</xdr:rowOff>
    </xdr:from>
    <xdr:to>
      <xdr:col>10</xdr:col>
      <xdr:colOff>165100</xdr:colOff>
      <xdr:row>34</xdr:row>
      <xdr:rowOff>104530</xdr:rowOff>
    </xdr:to>
    <xdr:sp macro="" textlink="">
      <xdr:nvSpPr>
        <xdr:cNvPr id="73" name="フローチャート: 判断 72"/>
        <xdr:cNvSpPr/>
      </xdr:nvSpPr>
      <xdr:spPr>
        <a:xfrm>
          <a:off x="1968500" y="58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121057</xdr:rowOff>
    </xdr:from>
    <xdr:ext cx="534377" cy="259045"/>
    <xdr:sp macro="" textlink="">
      <xdr:nvSpPr>
        <xdr:cNvPr id="74" name="テキスト ボックス 73"/>
        <xdr:cNvSpPr txBox="1"/>
      </xdr:nvSpPr>
      <xdr:spPr>
        <a:xfrm>
          <a:off x="1752111" y="56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19242</xdr:rowOff>
    </xdr:from>
    <xdr:to>
      <xdr:col>6</xdr:col>
      <xdr:colOff>38100</xdr:colOff>
      <xdr:row>34</xdr:row>
      <xdr:rowOff>120842</xdr:rowOff>
    </xdr:to>
    <xdr:sp macro="" textlink="">
      <xdr:nvSpPr>
        <xdr:cNvPr id="75" name="フローチャート: 判断 74"/>
        <xdr:cNvSpPr/>
      </xdr:nvSpPr>
      <xdr:spPr>
        <a:xfrm>
          <a:off x="1079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137369</xdr:rowOff>
    </xdr:from>
    <xdr:ext cx="534377" cy="259045"/>
    <xdr:sp macro="" textlink="">
      <xdr:nvSpPr>
        <xdr:cNvPr id="76" name="テキスト ボックス 75"/>
        <xdr:cNvSpPr txBox="1"/>
      </xdr:nvSpPr>
      <xdr:spPr>
        <a:xfrm>
          <a:off x="863111" y="56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61599</xdr:rowOff>
    </xdr:from>
    <xdr:to>
      <xdr:col>24</xdr:col>
      <xdr:colOff>114300</xdr:colOff>
      <xdr:row>35</xdr:row>
      <xdr:rowOff>163199</xdr:rowOff>
    </xdr:to>
    <xdr:sp macro="" textlink="">
      <xdr:nvSpPr>
        <xdr:cNvPr id="82" name="楕円 81"/>
        <xdr:cNvSpPr/>
      </xdr:nvSpPr>
      <xdr:spPr>
        <a:xfrm>
          <a:off x="4584700" y="60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40026</xdr:rowOff>
    </xdr:from>
    <xdr:ext cx="534377" cy="259045"/>
    <xdr:sp macro="" textlink="">
      <xdr:nvSpPr>
        <xdr:cNvPr id="83" name="人件費該当値テキスト"/>
        <xdr:cNvSpPr txBox="1"/>
      </xdr:nvSpPr>
      <xdr:spPr>
        <a:xfrm>
          <a:off x="4686300" y="604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78254</xdr:rowOff>
    </xdr:from>
    <xdr:to>
      <xdr:col>20</xdr:col>
      <xdr:colOff>38100</xdr:colOff>
      <xdr:row>36</xdr:row>
      <xdr:rowOff>8404</xdr:rowOff>
    </xdr:to>
    <xdr:sp macro="" textlink="">
      <xdr:nvSpPr>
        <xdr:cNvPr id="84" name="楕円 83"/>
        <xdr:cNvSpPr/>
      </xdr:nvSpPr>
      <xdr:spPr>
        <a:xfrm>
          <a:off x="3746500" y="607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170981</xdr:rowOff>
    </xdr:from>
    <xdr:ext cx="534377" cy="259045"/>
    <xdr:sp macro="" textlink="">
      <xdr:nvSpPr>
        <xdr:cNvPr id="85" name="テキスト ボックス 84"/>
        <xdr:cNvSpPr txBox="1"/>
      </xdr:nvSpPr>
      <xdr:spPr>
        <a:xfrm>
          <a:off x="3530111" y="617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158590</xdr:rowOff>
    </xdr:from>
    <xdr:to>
      <xdr:col>15</xdr:col>
      <xdr:colOff>101600</xdr:colOff>
      <xdr:row>36</xdr:row>
      <xdr:rowOff>88740</xdr:rowOff>
    </xdr:to>
    <xdr:sp macro="" textlink="">
      <xdr:nvSpPr>
        <xdr:cNvPr id="86" name="楕円 85"/>
        <xdr:cNvSpPr/>
      </xdr:nvSpPr>
      <xdr:spPr>
        <a:xfrm>
          <a:off x="2857500" y="61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79867</xdr:rowOff>
    </xdr:from>
    <xdr:ext cx="534377" cy="259045"/>
    <xdr:sp macro="" textlink="">
      <xdr:nvSpPr>
        <xdr:cNvPr id="87" name="テキスト ボックス 86"/>
        <xdr:cNvSpPr txBox="1"/>
      </xdr:nvSpPr>
      <xdr:spPr>
        <a:xfrm>
          <a:off x="2641111" y="625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124366</xdr:rowOff>
    </xdr:from>
    <xdr:to>
      <xdr:col>10</xdr:col>
      <xdr:colOff>165100</xdr:colOff>
      <xdr:row>36</xdr:row>
      <xdr:rowOff>54516</xdr:rowOff>
    </xdr:to>
    <xdr:sp macro="" textlink="">
      <xdr:nvSpPr>
        <xdr:cNvPr id="88" name="楕円 87"/>
        <xdr:cNvSpPr/>
      </xdr:nvSpPr>
      <xdr:spPr>
        <a:xfrm>
          <a:off x="1968500" y="61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45643</xdr:rowOff>
    </xdr:from>
    <xdr:ext cx="534377" cy="259045"/>
    <xdr:sp macro="" textlink="">
      <xdr:nvSpPr>
        <xdr:cNvPr id="89" name="テキスト ボックス 88"/>
        <xdr:cNvSpPr txBox="1"/>
      </xdr:nvSpPr>
      <xdr:spPr>
        <a:xfrm>
          <a:off x="1752111" y="621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164436</xdr:rowOff>
    </xdr:from>
    <xdr:to>
      <xdr:col>6</xdr:col>
      <xdr:colOff>38100</xdr:colOff>
      <xdr:row>36</xdr:row>
      <xdr:rowOff>94586</xdr:rowOff>
    </xdr:to>
    <xdr:sp macro="" textlink="">
      <xdr:nvSpPr>
        <xdr:cNvPr id="90" name="楕円 89"/>
        <xdr:cNvSpPr/>
      </xdr:nvSpPr>
      <xdr:spPr>
        <a:xfrm>
          <a:off x="1079500" y="616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85713</xdr:rowOff>
    </xdr:from>
    <xdr:ext cx="534377" cy="259045"/>
    <xdr:sp macro="" textlink="">
      <xdr:nvSpPr>
        <xdr:cNvPr id="91" name="テキスト ボックス 90"/>
        <xdr:cNvSpPr txBox="1"/>
      </xdr:nvSpPr>
      <xdr:spPr>
        <a:xfrm>
          <a:off x="863111" y="625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13105</xdr:rowOff>
    </xdr:from>
    <xdr:to>
      <xdr:col>24</xdr:col>
      <xdr:colOff>62865</xdr:colOff>
      <xdr:row>58</xdr:row>
      <xdr:rowOff>128417</xdr:rowOff>
    </xdr:to>
    <xdr:cxnSp macro="">
      <xdr:nvCxnSpPr>
        <xdr:cNvPr id="118" name="直線コネクタ 117"/>
        <xdr:cNvCxnSpPr/>
      </xdr:nvCxnSpPr>
      <xdr:spPr>
        <a:xfrm flipV="1">
          <a:off x="4633595" y="8757055"/>
          <a:ext cx="1270" cy="1315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132244</xdr:rowOff>
    </xdr:from>
    <xdr:ext cx="534377" cy="259045"/>
    <xdr:sp macro="" textlink="">
      <xdr:nvSpPr>
        <xdr:cNvPr id="119" name="物件費最小値テキスト"/>
        <xdr:cNvSpPr txBox="1"/>
      </xdr:nvSpPr>
      <xdr:spPr>
        <a:xfrm>
          <a:off x="4686300" y="100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128417</xdr:rowOff>
    </xdr:from>
    <xdr:to>
      <xdr:col>24</xdr:col>
      <xdr:colOff>152400</xdr:colOff>
      <xdr:row>58</xdr:row>
      <xdr:rowOff>128417</xdr:rowOff>
    </xdr:to>
    <xdr:cxnSp macro="">
      <xdr:nvCxnSpPr>
        <xdr:cNvPr id="120" name="直線コネクタ 119"/>
        <xdr:cNvCxnSpPr/>
      </xdr:nvCxnSpPr>
      <xdr:spPr>
        <a:xfrm>
          <a:off x="4546600" y="10072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131232</xdr:rowOff>
    </xdr:from>
    <xdr:ext cx="599010" cy="259045"/>
    <xdr:sp macro="" textlink="">
      <xdr:nvSpPr>
        <xdr:cNvPr id="121" name="物件費最大値テキスト"/>
        <xdr:cNvSpPr txBox="1"/>
      </xdr:nvSpPr>
      <xdr:spPr>
        <a:xfrm>
          <a:off x="4686300" y="853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13105</xdr:rowOff>
    </xdr:from>
    <xdr:to>
      <xdr:col>24</xdr:col>
      <xdr:colOff>152400</xdr:colOff>
      <xdr:row>51</xdr:row>
      <xdr:rowOff>13105</xdr:rowOff>
    </xdr:to>
    <xdr:cxnSp macro="">
      <xdr:nvCxnSpPr>
        <xdr:cNvPr id="122" name="直線コネクタ 121"/>
        <xdr:cNvCxnSpPr/>
      </xdr:nvCxnSpPr>
      <xdr:spPr>
        <a:xfrm>
          <a:off x="4546600" y="875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33254</xdr:rowOff>
    </xdr:from>
    <xdr:to>
      <xdr:col>24</xdr:col>
      <xdr:colOff>63500</xdr:colOff>
      <xdr:row>55</xdr:row>
      <xdr:rowOff>45827</xdr:rowOff>
    </xdr:to>
    <xdr:cxnSp macro="">
      <xdr:nvCxnSpPr>
        <xdr:cNvPr id="123" name="直線コネクタ 122"/>
        <xdr:cNvCxnSpPr/>
      </xdr:nvCxnSpPr>
      <xdr:spPr>
        <a:xfrm>
          <a:off x="3797300" y="9291554"/>
          <a:ext cx="8382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35094</xdr:rowOff>
    </xdr:from>
    <xdr:ext cx="534377" cy="259045"/>
    <xdr:sp macro="" textlink="">
      <xdr:nvSpPr>
        <xdr:cNvPr id="124" name="物件費平均値テキスト"/>
        <xdr:cNvSpPr txBox="1"/>
      </xdr:nvSpPr>
      <xdr:spPr>
        <a:xfrm>
          <a:off x="4686300" y="9464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56667</xdr:rowOff>
    </xdr:from>
    <xdr:to>
      <xdr:col>24</xdr:col>
      <xdr:colOff>114300</xdr:colOff>
      <xdr:row>55</xdr:row>
      <xdr:rowOff>158267</xdr:rowOff>
    </xdr:to>
    <xdr:sp macro="" textlink="">
      <xdr:nvSpPr>
        <xdr:cNvPr id="125" name="フローチャート: 判断 124"/>
        <xdr:cNvSpPr/>
      </xdr:nvSpPr>
      <xdr:spPr>
        <a:xfrm>
          <a:off x="4584700" y="94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33254</xdr:rowOff>
    </xdr:from>
    <xdr:to>
      <xdr:col>19</xdr:col>
      <xdr:colOff>177800</xdr:colOff>
      <xdr:row>55</xdr:row>
      <xdr:rowOff>515</xdr:rowOff>
    </xdr:to>
    <xdr:cxnSp macro="">
      <xdr:nvCxnSpPr>
        <xdr:cNvPr id="126" name="直線コネクタ 125"/>
        <xdr:cNvCxnSpPr/>
      </xdr:nvCxnSpPr>
      <xdr:spPr>
        <a:xfrm flipV="1">
          <a:off x="2908300" y="9291554"/>
          <a:ext cx="889000" cy="13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106421</xdr:rowOff>
    </xdr:from>
    <xdr:to>
      <xdr:col>20</xdr:col>
      <xdr:colOff>38100</xdr:colOff>
      <xdr:row>56</xdr:row>
      <xdr:rowOff>36571</xdr:rowOff>
    </xdr:to>
    <xdr:sp macro="" textlink="">
      <xdr:nvSpPr>
        <xdr:cNvPr id="127" name="フローチャート: 判断 126"/>
        <xdr:cNvSpPr/>
      </xdr:nvSpPr>
      <xdr:spPr>
        <a:xfrm>
          <a:off x="3746500" y="9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27698</xdr:rowOff>
    </xdr:from>
    <xdr:ext cx="534377" cy="259045"/>
    <xdr:sp macro="" textlink="">
      <xdr:nvSpPr>
        <xdr:cNvPr id="128" name="テキスト ボックス 127"/>
        <xdr:cNvSpPr txBox="1"/>
      </xdr:nvSpPr>
      <xdr:spPr>
        <a:xfrm>
          <a:off x="3530111" y="9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92233</xdr:rowOff>
    </xdr:from>
    <xdr:to>
      <xdr:col>15</xdr:col>
      <xdr:colOff>50800</xdr:colOff>
      <xdr:row>55</xdr:row>
      <xdr:rowOff>515</xdr:rowOff>
    </xdr:to>
    <xdr:cxnSp macro="">
      <xdr:nvCxnSpPr>
        <xdr:cNvPr id="129" name="直線コネクタ 128"/>
        <xdr:cNvCxnSpPr/>
      </xdr:nvCxnSpPr>
      <xdr:spPr>
        <a:xfrm>
          <a:off x="2019300" y="9350533"/>
          <a:ext cx="889000" cy="7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72702</xdr:rowOff>
    </xdr:from>
    <xdr:to>
      <xdr:col>15</xdr:col>
      <xdr:colOff>101600</xdr:colOff>
      <xdr:row>56</xdr:row>
      <xdr:rowOff>2852</xdr:rowOff>
    </xdr:to>
    <xdr:sp macro="" textlink="">
      <xdr:nvSpPr>
        <xdr:cNvPr id="130" name="フローチャート: 判断 129"/>
        <xdr:cNvSpPr/>
      </xdr:nvSpPr>
      <xdr:spPr>
        <a:xfrm>
          <a:off x="2857500" y="950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165429</xdr:rowOff>
    </xdr:from>
    <xdr:ext cx="534377" cy="259045"/>
    <xdr:sp macro="" textlink="">
      <xdr:nvSpPr>
        <xdr:cNvPr id="131" name="テキスト ボックス 130"/>
        <xdr:cNvSpPr txBox="1"/>
      </xdr:nvSpPr>
      <xdr:spPr>
        <a:xfrm>
          <a:off x="2641111" y="959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92233</xdr:rowOff>
    </xdr:from>
    <xdr:to>
      <xdr:col>10</xdr:col>
      <xdr:colOff>114300</xdr:colOff>
      <xdr:row>55</xdr:row>
      <xdr:rowOff>9349</xdr:rowOff>
    </xdr:to>
    <xdr:cxnSp macro="">
      <xdr:nvCxnSpPr>
        <xdr:cNvPr id="132" name="直線コネクタ 131"/>
        <xdr:cNvCxnSpPr/>
      </xdr:nvCxnSpPr>
      <xdr:spPr>
        <a:xfrm flipV="1">
          <a:off x="1130300" y="9350533"/>
          <a:ext cx="889000" cy="8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137526</xdr:rowOff>
    </xdr:from>
    <xdr:to>
      <xdr:col>10</xdr:col>
      <xdr:colOff>165100</xdr:colOff>
      <xdr:row>55</xdr:row>
      <xdr:rowOff>67676</xdr:rowOff>
    </xdr:to>
    <xdr:sp macro="" textlink="">
      <xdr:nvSpPr>
        <xdr:cNvPr id="133" name="フローチャート: 判断 132"/>
        <xdr:cNvSpPr/>
      </xdr:nvSpPr>
      <xdr:spPr>
        <a:xfrm>
          <a:off x="1968500" y="93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58803</xdr:rowOff>
    </xdr:from>
    <xdr:ext cx="534377" cy="259045"/>
    <xdr:sp macro="" textlink="">
      <xdr:nvSpPr>
        <xdr:cNvPr id="134" name="テキスト ボックス 133"/>
        <xdr:cNvSpPr txBox="1"/>
      </xdr:nvSpPr>
      <xdr:spPr>
        <a:xfrm>
          <a:off x="1752111" y="94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77078</xdr:rowOff>
    </xdr:from>
    <xdr:to>
      <xdr:col>6</xdr:col>
      <xdr:colOff>38100</xdr:colOff>
      <xdr:row>56</xdr:row>
      <xdr:rowOff>7228</xdr:rowOff>
    </xdr:to>
    <xdr:sp macro="" textlink="">
      <xdr:nvSpPr>
        <xdr:cNvPr id="135" name="フローチャート: 判断 134"/>
        <xdr:cNvSpPr/>
      </xdr:nvSpPr>
      <xdr:spPr>
        <a:xfrm>
          <a:off x="1079500" y="950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169805</xdr:rowOff>
    </xdr:from>
    <xdr:ext cx="534377" cy="259045"/>
    <xdr:sp macro="" textlink="">
      <xdr:nvSpPr>
        <xdr:cNvPr id="136" name="テキスト ボックス 135"/>
        <xdr:cNvSpPr txBox="1"/>
      </xdr:nvSpPr>
      <xdr:spPr>
        <a:xfrm>
          <a:off x="863111" y="959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166477</xdr:rowOff>
    </xdr:from>
    <xdr:to>
      <xdr:col>24</xdr:col>
      <xdr:colOff>114300</xdr:colOff>
      <xdr:row>55</xdr:row>
      <xdr:rowOff>96627</xdr:rowOff>
    </xdr:to>
    <xdr:sp macro="" textlink="">
      <xdr:nvSpPr>
        <xdr:cNvPr id="142" name="楕円 141"/>
        <xdr:cNvSpPr/>
      </xdr:nvSpPr>
      <xdr:spPr>
        <a:xfrm>
          <a:off x="4584700" y="942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17904</xdr:rowOff>
    </xdr:from>
    <xdr:ext cx="534377" cy="259045"/>
    <xdr:sp macro="" textlink="">
      <xdr:nvSpPr>
        <xdr:cNvPr id="143" name="物件費該当値テキスト"/>
        <xdr:cNvSpPr txBox="1"/>
      </xdr:nvSpPr>
      <xdr:spPr>
        <a:xfrm>
          <a:off x="4686300" y="927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153904</xdr:rowOff>
    </xdr:from>
    <xdr:to>
      <xdr:col>20</xdr:col>
      <xdr:colOff>38100</xdr:colOff>
      <xdr:row>54</xdr:row>
      <xdr:rowOff>84054</xdr:rowOff>
    </xdr:to>
    <xdr:sp macro="" textlink="">
      <xdr:nvSpPr>
        <xdr:cNvPr id="144" name="楕円 143"/>
        <xdr:cNvSpPr/>
      </xdr:nvSpPr>
      <xdr:spPr>
        <a:xfrm>
          <a:off x="3746500" y="92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100581</xdr:rowOff>
    </xdr:from>
    <xdr:ext cx="534377" cy="259045"/>
    <xdr:sp macro="" textlink="">
      <xdr:nvSpPr>
        <xdr:cNvPr id="145" name="テキスト ボックス 144"/>
        <xdr:cNvSpPr txBox="1"/>
      </xdr:nvSpPr>
      <xdr:spPr>
        <a:xfrm>
          <a:off x="3530111" y="90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121165</xdr:rowOff>
    </xdr:from>
    <xdr:to>
      <xdr:col>15</xdr:col>
      <xdr:colOff>101600</xdr:colOff>
      <xdr:row>55</xdr:row>
      <xdr:rowOff>51315</xdr:rowOff>
    </xdr:to>
    <xdr:sp macro="" textlink="">
      <xdr:nvSpPr>
        <xdr:cNvPr id="146" name="楕円 145"/>
        <xdr:cNvSpPr/>
      </xdr:nvSpPr>
      <xdr:spPr>
        <a:xfrm>
          <a:off x="2857500" y="93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67842</xdr:rowOff>
    </xdr:from>
    <xdr:ext cx="534377" cy="259045"/>
    <xdr:sp macro="" textlink="">
      <xdr:nvSpPr>
        <xdr:cNvPr id="147" name="テキスト ボックス 146"/>
        <xdr:cNvSpPr txBox="1"/>
      </xdr:nvSpPr>
      <xdr:spPr>
        <a:xfrm>
          <a:off x="2641111" y="915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41433</xdr:rowOff>
    </xdr:from>
    <xdr:to>
      <xdr:col>10</xdr:col>
      <xdr:colOff>165100</xdr:colOff>
      <xdr:row>54</xdr:row>
      <xdr:rowOff>143033</xdr:rowOff>
    </xdr:to>
    <xdr:sp macro="" textlink="">
      <xdr:nvSpPr>
        <xdr:cNvPr id="148" name="楕円 147"/>
        <xdr:cNvSpPr/>
      </xdr:nvSpPr>
      <xdr:spPr>
        <a:xfrm>
          <a:off x="1968500" y="929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159560</xdr:rowOff>
    </xdr:from>
    <xdr:ext cx="534377" cy="259045"/>
    <xdr:sp macro="" textlink="">
      <xdr:nvSpPr>
        <xdr:cNvPr id="149" name="テキスト ボックス 148"/>
        <xdr:cNvSpPr txBox="1"/>
      </xdr:nvSpPr>
      <xdr:spPr>
        <a:xfrm>
          <a:off x="1752111" y="907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129999</xdr:rowOff>
    </xdr:from>
    <xdr:to>
      <xdr:col>6</xdr:col>
      <xdr:colOff>38100</xdr:colOff>
      <xdr:row>55</xdr:row>
      <xdr:rowOff>60149</xdr:rowOff>
    </xdr:to>
    <xdr:sp macro="" textlink="">
      <xdr:nvSpPr>
        <xdr:cNvPr id="150" name="楕円 149"/>
        <xdr:cNvSpPr/>
      </xdr:nvSpPr>
      <xdr:spPr>
        <a:xfrm>
          <a:off x="1079500" y="93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76676</xdr:rowOff>
    </xdr:from>
    <xdr:ext cx="534377" cy="259045"/>
    <xdr:sp macro="" textlink="">
      <xdr:nvSpPr>
        <xdr:cNvPr id="151" name="テキスト ボックス 150"/>
        <xdr:cNvSpPr txBox="1"/>
      </xdr:nvSpPr>
      <xdr:spPr>
        <a:xfrm>
          <a:off x="863111" y="916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54570</xdr:rowOff>
    </xdr:from>
    <xdr:to>
      <xdr:col>24</xdr:col>
      <xdr:colOff>62865</xdr:colOff>
      <xdr:row>78</xdr:row>
      <xdr:rowOff>75189</xdr:rowOff>
    </xdr:to>
    <xdr:cxnSp macro="">
      <xdr:nvCxnSpPr>
        <xdr:cNvPr id="173" name="直線コネクタ 172"/>
        <xdr:cNvCxnSpPr/>
      </xdr:nvCxnSpPr>
      <xdr:spPr>
        <a:xfrm flipV="1">
          <a:off x="4633595" y="12056070"/>
          <a:ext cx="1270" cy="139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79016</xdr:rowOff>
    </xdr:from>
    <xdr:ext cx="469744" cy="259045"/>
    <xdr:sp macro="" textlink="">
      <xdr:nvSpPr>
        <xdr:cNvPr id="174" name="維持補修費最小値テキスト"/>
        <xdr:cNvSpPr txBox="1"/>
      </xdr:nvSpPr>
      <xdr:spPr>
        <a:xfrm>
          <a:off x="4686300" y="1345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75189</xdr:rowOff>
    </xdr:from>
    <xdr:to>
      <xdr:col>24</xdr:col>
      <xdr:colOff>152400</xdr:colOff>
      <xdr:row>78</xdr:row>
      <xdr:rowOff>75189</xdr:rowOff>
    </xdr:to>
    <xdr:cxnSp macro="">
      <xdr:nvCxnSpPr>
        <xdr:cNvPr id="175" name="直線コネクタ 174"/>
        <xdr:cNvCxnSpPr/>
      </xdr:nvCxnSpPr>
      <xdr:spPr>
        <a:xfrm>
          <a:off x="4546600" y="1344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1247</xdr:rowOff>
    </xdr:from>
    <xdr:ext cx="534377" cy="259045"/>
    <xdr:sp macro="" textlink="">
      <xdr:nvSpPr>
        <xdr:cNvPr id="176" name="維持補修費最大値テキスト"/>
        <xdr:cNvSpPr txBox="1"/>
      </xdr:nvSpPr>
      <xdr:spPr>
        <a:xfrm>
          <a:off x="4686300" y="118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54570</xdr:rowOff>
    </xdr:from>
    <xdr:to>
      <xdr:col>24</xdr:col>
      <xdr:colOff>152400</xdr:colOff>
      <xdr:row>70</xdr:row>
      <xdr:rowOff>54570</xdr:rowOff>
    </xdr:to>
    <xdr:cxnSp macro="">
      <xdr:nvCxnSpPr>
        <xdr:cNvPr id="177" name="直線コネクタ 176"/>
        <xdr:cNvCxnSpPr/>
      </xdr:nvCxnSpPr>
      <xdr:spPr>
        <a:xfrm>
          <a:off x="4546600" y="1205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85705</xdr:rowOff>
    </xdr:from>
    <xdr:to>
      <xdr:col>24</xdr:col>
      <xdr:colOff>63500</xdr:colOff>
      <xdr:row>77</xdr:row>
      <xdr:rowOff>107238</xdr:rowOff>
    </xdr:to>
    <xdr:cxnSp macro="">
      <xdr:nvCxnSpPr>
        <xdr:cNvPr id="178" name="直線コネクタ 177"/>
        <xdr:cNvCxnSpPr/>
      </xdr:nvCxnSpPr>
      <xdr:spPr>
        <a:xfrm>
          <a:off x="3797300" y="13287355"/>
          <a:ext cx="838200" cy="2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141450</xdr:rowOff>
    </xdr:from>
    <xdr:ext cx="469744" cy="259045"/>
    <xdr:sp macro="" textlink="">
      <xdr:nvSpPr>
        <xdr:cNvPr id="179" name="維持補修費平均値テキスト"/>
        <xdr:cNvSpPr txBox="1"/>
      </xdr:nvSpPr>
      <xdr:spPr>
        <a:xfrm>
          <a:off x="4686300" y="13000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118573</xdr:rowOff>
    </xdr:from>
    <xdr:to>
      <xdr:col>24</xdr:col>
      <xdr:colOff>114300</xdr:colOff>
      <xdr:row>77</xdr:row>
      <xdr:rowOff>48723</xdr:rowOff>
    </xdr:to>
    <xdr:sp macro="" textlink="">
      <xdr:nvSpPr>
        <xdr:cNvPr id="180" name="フローチャート: 判断 179"/>
        <xdr:cNvSpPr/>
      </xdr:nvSpPr>
      <xdr:spPr>
        <a:xfrm>
          <a:off x="45847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85705</xdr:rowOff>
    </xdr:from>
    <xdr:to>
      <xdr:col>19</xdr:col>
      <xdr:colOff>177800</xdr:colOff>
      <xdr:row>77</xdr:row>
      <xdr:rowOff>116246</xdr:rowOff>
    </xdr:to>
    <xdr:cxnSp macro="">
      <xdr:nvCxnSpPr>
        <xdr:cNvPr id="181" name="直線コネクタ 180"/>
        <xdr:cNvCxnSpPr/>
      </xdr:nvCxnSpPr>
      <xdr:spPr>
        <a:xfrm flipV="1">
          <a:off x="2908300" y="13287355"/>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43591</xdr:rowOff>
    </xdr:from>
    <xdr:to>
      <xdr:col>20</xdr:col>
      <xdr:colOff>38100</xdr:colOff>
      <xdr:row>76</xdr:row>
      <xdr:rowOff>145191</xdr:rowOff>
    </xdr:to>
    <xdr:sp macro="" textlink="">
      <xdr:nvSpPr>
        <xdr:cNvPr id="182" name="フローチャート: 判断 181"/>
        <xdr:cNvSpPr/>
      </xdr:nvSpPr>
      <xdr:spPr>
        <a:xfrm>
          <a:off x="3746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161718</xdr:rowOff>
    </xdr:from>
    <xdr:ext cx="469744" cy="259045"/>
    <xdr:sp macro="" textlink="">
      <xdr:nvSpPr>
        <xdr:cNvPr id="183" name="テキスト ボックス 182"/>
        <xdr:cNvSpPr txBox="1"/>
      </xdr:nvSpPr>
      <xdr:spPr>
        <a:xfrm>
          <a:off x="3562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116246</xdr:rowOff>
    </xdr:from>
    <xdr:to>
      <xdr:col>15</xdr:col>
      <xdr:colOff>50800</xdr:colOff>
      <xdr:row>78</xdr:row>
      <xdr:rowOff>4826</xdr:rowOff>
    </xdr:to>
    <xdr:cxnSp macro="">
      <xdr:nvCxnSpPr>
        <xdr:cNvPr id="184" name="直線コネクタ 183"/>
        <xdr:cNvCxnSpPr/>
      </xdr:nvCxnSpPr>
      <xdr:spPr>
        <a:xfrm flipV="1">
          <a:off x="2019300" y="13317896"/>
          <a:ext cx="889000" cy="6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84190</xdr:rowOff>
    </xdr:from>
    <xdr:to>
      <xdr:col>15</xdr:col>
      <xdr:colOff>101600</xdr:colOff>
      <xdr:row>77</xdr:row>
      <xdr:rowOff>14340</xdr:rowOff>
    </xdr:to>
    <xdr:sp macro="" textlink="">
      <xdr:nvSpPr>
        <xdr:cNvPr id="185" name="フローチャート: 判断 184"/>
        <xdr:cNvSpPr/>
      </xdr:nvSpPr>
      <xdr:spPr>
        <a:xfrm>
          <a:off x="2857500" y="131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30868</xdr:rowOff>
    </xdr:from>
    <xdr:ext cx="469744" cy="259045"/>
    <xdr:sp macro="" textlink="">
      <xdr:nvSpPr>
        <xdr:cNvPr id="186" name="テキスト ボックス 185"/>
        <xdr:cNvSpPr txBox="1"/>
      </xdr:nvSpPr>
      <xdr:spPr>
        <a:xfrm>
          <a:off x="2673428" y="1288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133071</xdr:rowOff>
    </xdr:from>
    <xdr:to>
      <xdr:col>10</xdr:col>
      <xdr:colOff>114300</xdr:colOff>
      <xdr:row>78</xdr:row>
      <xdr:rowOff>4826</xdr:rowOff>
    </xdr:to>
    <xdr:cxnSp macro="">
      <xdr:nvCxnSpPr>
        <xdr:cNvPr id="187" name="直線コネクタ 186"/>
        <xdr:cNvCxnSpPr/>
      </xdr:nvCxnSpPr>
      <xdr:spPr>
        <a:xfrm>
          <a:off x="1130300" y="13334721"/>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8" name="フローチャート: 判断 187"/>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126240</xdr:rowOff>
    </xdr:from>
    <xdr:ext cx="469744" cy="259045"/>
    <xdr:sp macro="" textlink="">
      <xdr:nvSpPr>
        <xdr:cNvPr id="189" name="テキスト ボックス 188"/>
        <xdr:cNvSpPr txBox="1"/>
      </xdr:nvSpPr>
      <xdr:spPr>
        <a:xfrm>
          <a:off x="1784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26355</xdr:rowOff>
    </xdr:from>
    <xdr:to>
      <xdr:col>6</xdr:col>
      <xdr:colOff>38100</xdr:colOff>
      <xdr:row>76</xdr:row>
      <xdr:rowOff>127955</xdr:rowOff>
    </xdr:to>
    <xdr:sp macro="" textlink="">
      <xdr:nvSpPr>
        <xdr:cNvPr id="190" name="フローチャート: 判断 189"/>
        <xdr:cNvSpPr/>
      </xdr:nvSpPr>
      <xdr:spPr>
        <a:xfrm>
          <a:off x="1079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144482</xdr:rowOff>
    </xdr:from>
    <xdr:ext cx="469744" cy="259045"/>
    <xdr:sp macro="" textlink="">
      <xdr:nvSpPr>
        <xdr:cNvPr id="191" name="テキスト ボックス 190"/>
        <xdr:cNvSpPr txBox="1"/>
      </xdr:nvSpPr>
      <xdr:spPr>
        <a:xfrm>
          <a:off x="895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56438</xdr:rowOff>
    </xdr:from>
    <xdr:to>
      <xdr:col>24</xdr:col>
      <xdr:colOff>114300</xdr:colOff>
      <xdr:row>77</xdr:row>
      <xdr:rowOff>158038</xdr:rowOff>
    </xdr:to>
    <xdr:sp macro="" textlink="">
      <xdr:nvSpPr>
        <xdr:cNvPr id="197" name="楕円 196"/>
        <xdr:cNvSpPr/>
      </xdr:nvSpPr>
      <xdr:spPr>
        <a:xfrm>
          <a:off x="4584700" y="132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34865</xdr:rowOff>
    </xdr:from>
    <xdr:ext cx="469744" cy="259045"/>
    <xdr:sp macro="" textlink="">
      <xdr:nvSpPr>
        <xdr:cNvPr id="198" name="維持補修費該当値テキスト"/>
        <xdr:cNvSpPr txBox="1"/>
      </xdr:nvSpPr>
      <xdr:spPr>
        <a:xfrm>
          <a:off x="4686300" y="1323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34905</xdr:rowOff>
    </xdr:from>
    <xdr:to>
      <xdr:col>20</xdr:col>
      <xdr:colOff>38100</xdr:colOff>
      <xdr:row>77</xdr:row>
      <xdr:rowOff>136505</xdr:rowOff>
    </xdr:to>
    <xdr:sp macro="" textlink="">
      <xdr:nvSpPr>
        <xdr:cNvPr id="199" name="楕円 198"/>
        <xdr:cNvSpPr/>
      </xdr:nvSpPr>
      <xdr:spPr>
        <a:xfrm>
          <a:off x="3746500" y="1323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127632</xdr:rowOff>
    </xdr:from>
    <xdr:ext cx="469744" cy="259045"/>
    <xdr:sp macro="" textlink="">
      <xdr:nvSpPr>
        <xdr:cNvPr id="200" name="テキスト ボックス 199"/>
        <xdr:cNvSpPr txBox="1"/>
      </xdr:nvSpPr>
      <xdr:spPr>
        <a:xfrm>
          <a:off x="3562428" y="1332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65446</xdr:rowOff>
    </xdr:from>
    <xdr:to>
      <xdr:col>15</xdr:col>
      <xdr:colOff>101600</xdr:colOff>
      <xdr:row>77</xdr:row>
      <xdr:rowOff>167046</xdr:rowOff>
    </xdr:to>
    <xdr:sp macro="" textlink="">
      <xdr:nvSpPr>
        <xdr:cNvPr id="201" name="楕円 200"/>
        <xdr:cNvSpPr/>
      </xdr:nvSpPr>
      <xdr:spPr>
        <a:xfrm>
          <a:off x="2857500" y="132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158173</xdr:rowOff>
    </xdr:from>
    <xdr:ext cx="469744" cy="259045"/>
    <xdr:sp macro="" textlink="">
      <xdr:nvSpPr>
        <xdr:cNvPr id="202" name="テキスト ボックス 201"/>
        <xdr:cNvSpPr txBox="1"/>
      </xdr:nvSpPr>
      <xdr:spPr>
        <a:xfrm>
          <a:off x="2673428" y="133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125476</xdr:rowOff>
    </xdr:from>
    <xdr:to>
      <xdr:col>10</xdr:col>
      <xdr:colOff>165100</xdr:colOff>
      <xdr:row>78</xdr:row>
      <xdr:rowOff>55626</xdr:rowOff>
    </xdr:to>
    <xdr:sp macro="" textlink="">
      <xdr:nvSpPr>
        <xdr:cNvPr id="203" name="楕円 202"/>
        <xdr:cNvSpPr/>
      </xdr:nvSpPr>
      <xdr:spPr>
        <a:xfrm>
          <a:off x="1968500" y="133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46753</xdr:rowOff>
    </xdr:from>
    <xdr:ext cx="469744" cy="259045"/>
    <xdr:sp macro="" textlink="">
      <xdr:nvSpPr>
        <xdr:cNvPr id="204" name="テキスト ボックス 203"/>
        <xdr:cNvSpPr txBox="1"/>
      </xdr:nvSpPr>
      <xdr:spPr>
        <a:xfrm>
          <a:off x="1784428" y="134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82271</xdr:rowOff>
    </xdr:from>
    <xdr:to>
      <xdr:col>6</xdr:col>
      <xdr:colOff>38100</xdr:colOff>
      <xdr:row>78</xdr:row>
      <xdr:rowOff>12421</xdr:rowOff>
    </xdr:to>
    <xdr:sp macro="" textlink="">
      <xdr:nvSpPr>
        <xdr:cNvPr id="205" name="楕円 204"/>
        <xdr:cNvSpPr/>
      </xdr:nvSpPr>
      <xdr:spPr>
        <a:xfrm>
          <a:off x="1079500" y="132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3548</xdr:rowOff>
    </xdr:from>
    <xdr:ext cx="469744" cy="259045"/>
    <xdr:sp macro="" textlink="">
      <xdr:nvSpPr>
        <xdr:cNvPr id="206" name="テキスト ボックス 205"/>
        <xdr:cNvSpPr txBox="1"/>
      </xdr:nvSpPr>
      <xdr:spPr>
        <a:xfrm>
          <a:off x="895428" y="1337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56900</xdr:rowOff>
    </xdr:from>
    <xdr:to>
      <xdr:col>24</xdr:col>
      <xdr:colOff>62865</xdr:colOff>
      <xdr:row>99</xdr:row>
      <xdr:rowOff>37654</xdr:rowOff>
    </xdr:to>
    <xdr:cxnSp macro="">
      <xdr:nvCxnSpPr>
        <xdr:cNvPr id="229" name="直線コネクタ 228"/>
        <xdr:cNvCxnSpPr/>
      </xdr:nvCxnSpPr>
      <xdr:spPr>
        <a:xfrm flipV="1">
          <a:off x="4633595" y="15658850"/>
          <a:ext cx="1270" cy="1352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41481</xdr:rowOff>
    </xdr:from>
    <xdr:ext cx="534377" cy="259045"/>
    <xdr:sp macro="" textlink="">
      <xdr:nvSpPr>
        <xdr:cNvPr id="230" name="扶助費最小値テキスト"/>
        <xdr:cNvSpPr txBox="1"/>
      </xdr:nvSpPr>
      <xdr:spPr>
        <a:xfrm>
          <a:off x="4686300" y="170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37654</xdr:rowOff>
    </xdr:from>
    <xdr:to>
      <xdr:col>24</xdr:col>
      <xdr:colOff>152400</xdr:colOff>
      <xdr:row>99</xdr:row>
      <xdr:rowOff>37654</xdr:rowOff>
    </xdr:to>
    <xdr:cxnSp macro="">
      <xdr:nvCxnSpPr>
        <xdr:cNvPr id="231" name="直線コネクタ 230"/>
        <xdr:cNvCxnSpPr/>
      </xdr:nvCxnSpPr>
      <xdr:spPr>
        <a:xfrm>
          <a:off x="4546600" y="1701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3577</xdr:rowOff>
    </xdr:from>
    <xdr:ext cx="534377" cy="259045"/>
    <xdr:sp macro="" textlink="">
      <xdr:nvSpPr>
        <xdr:cNvPr id="232" name="扶助費最大値テキスト"/>
        <xdr:cNvSpPr txBox="1"/>
      </xdr:nvSpPr>
      <xdr:spPr>
        <a:xfrm>
          <a:off x="4686300" y="154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56900</xdr:rowOff>
    </xdr:from>
    <xdr:to>
      <xdr:col>24</xdr:col>
      <xdr:colOff>152400</xdr:colOff>
      <xdr:row>91</xdr:row>
      <xdr:rowOff>56900</xdr:rowOff>
    </xdr:to>
    <xdr:cxnSp macro="">
      <xdr:nvCxnSpPr>
        <xdr:cNvPr id="233" name="直線コネクタ 232"/>
        <xdr:cNvCxnSpPr/>
      </xdr:nvCxnSpPr>
      <xdr:spPr>
        <a:xfrm>
          <a:off x="4546600" y="156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124749</xdr:rowOff>
    </xdr:from>
    <xdr:to>
      <xdr:col>24</xdr:col>
      <xdr:colOff>63500</xdr:colOff>
      <xdr:row>93</xdr:row>
      <xdr:rowOff>144844</xdr:rowOff>
    </xdr:to>
    <xdr:cxnSp macro="">
      <xdr:nvCxnSpPr>
        <xdr:cNvPr id="234" name="直線コネクタ 233"/>
        <xdr:cNvCxnSpPr/>
      </xdr:nvCxnSpPr>
      <xdr:spPr>
        <a:xfrm flipV="1">
          <a:off x="3797300" y="16069599"/>
          <a:ext cx="838200" cy="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149257</xdr:rowOff>
    </xdr:from>
    <xdr:ext cx="534377" cy="259045"/>
    <xdr:sp macro="" textlink="">
      <xdr:nvSpPr>
        <xdr:cNvPr id="235" name="扶助費平均値テキスト"/>
        <xdr:cNvSpPr txBox="1"/>
      </xdr:nvSpPr>
      <xdr:spPr>
        <a:xfrm>
          <a:off x="4686300" y="1643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170830</xdr:rowOff>
    </xdr:from>
    <xdr:to>
      <xdr:col>24</xdr:col>
      <xdr:colOff>114300</xdr:colOff>
      <xdr:row>96</xdr:row>
      <xdr:rowOff>100980</xdr:rowOff>
    </xdr:to>
    <xdr:sp macro="" textlink="">
      <xdr:nvSpPr>
        <xdr:cNvPr id="236" name="フローチャート: 判断 235"/>
        <xdr:cNvSpPr/>
      </xdr:nvSpPr>
      <xdr:spPr>
        <a:xfrm>
          <a:off x="45847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144844</xdr:rowOff>
    </xdr:from>
    <xdr:to>
      <xdr:col>19</xdr:col>
      <xdr:colOff>177800</xdr:colOff>
      <xdr:row>94</xdr:row>
      <xdr:rowOff>98118</xdr:rowOff>
    </xdr:to>
    <xdr:cxnSp macro="">
      <xdr:nvCxnSpPr>
        <xdr:cNvPr id="237" name="直線コネクタ 236"/>
        <xdr:cNvCxnSpPr/>
      </xdr:nvCxnSpPr>
      <xdr:spPr>
        <a:xfrm flipV="1">
          <a:off x="2908300" y="16089694"/>
          <a:ext cx="889000" cy="12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160269</xdr:rowOff>
    </xdr:from>
    <xdr:to>
      <xdr:col>20</xdr:col>
      <xdr:colOff>38100</xdr:colOff>
      <xdr:row>96</xdr:row>
      <xdr:rowOff>90419</xdr:rowOff>
    </xdr:to>
    <xdr:sp macro="" textlink="">
      <xdr:nvSpPr>
        <xdr:cNvPr id="238" name="フローチャート: 判断 237"/>
        <xdr:cNvSpPr/>
      </xdr:nvSpPr>
      <xdr:spPr>
        <a:xfrm>
          <a:off x="3746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81546</xdr:rowOff>
    </xdr:from>
    <xdr:ext cx="534377" cy="259045"/>
    <xdr:sp macro="" textlink="">
      <xdr:nvSpPr>
        <xdr:cNvPr id="239" name="テキスト ボックス 238"/>
        <xdr:cNvSpPr txBox="1"/>
      </xdr:nvSpPr>
      <xdr:spPr>
        <a:xfrm>
          <a:off x="3530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98118</xdr:rowOff>
    </xdr:from>
    <xdr:to>
      <xdr:col>15</xdr:col>
      <xdr:colOff>50800</xdr:colOff>
      <xdr:row>94</xdr:row>
      <xdr:rowOff>161942</xdr:rowOff>
    </xdr:to>
    <xdr:cxnSp macro="">
      <xdr:nvCxnSpPr>
        <xdr:cNvPr id="240" name="直線コネクタ 239"/>
        <xdr:cNvCxnSpPr/>
      </xdr:nvCxnSpPr>
      <xdr:spPr>
        <a:xfrm flipV="1">
          <a:off x="2019300" y="16214418"/>
          <a:ext cx="889000" cy="6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153594</xdr:rowOff>
    </xdr:from>
    <xdr:to>
      <xdr:col>15</xdr:col>
      <xdr:colOff>101600</xdr:colOff>
      <xdr:row>96</xdr:row>
      <xdr:rowOff>83744</xdr:rowOff>
    </xdr:to>
    <xdr:sp macro="" textlink="">
      <xdr:nvSpPr>
        <xdr:cNvPr id="241" name="フローチャート: 判断 240"/>
        <xdr:cNvSpPr/>
      </xdr:nvSpPr>
      <xdr:spPr>
        <a:xfrm>
          <a:off x="2857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74871</xdr:rowOff>
    </xdr:from>
    <xdr:ext cx="534377" cy="259045"/>
    <xdr:sp macro="" textlink="">
      <xdr:nvSpPr>
        <xdr:cNvPr id="242" name="テキスト ボックス 241"/>
        <xdr:cNvSpPr txBox="1"/>
      </xdr:nvSpPr>
      <xdr:spPr>
        <a:xfrm>
          <a:off x="2641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161942</xdr:rowOff>
    </xdr:from>
    <xdr:to>
      <xdr:col>10</xdr:col>
      <xdr:colOff>114300</xdr:colOff>
      <xdr:row>95</xdr:row>
      <xdr:rowOff>11638</xdr:rowOff>
    </xdr:to>
    <xdr:cxnSp macro="">
      <xdr:nvCxnSpPr>
        <xdr:cNvPr id="243" name="直線コネクタ 242"/>
        <xdr:cNvCxnSpPr/>
      </xdr:nvCxnSpPr>
      <xdr:spPr>
        <a:xfrm flipV="1">
          <a:off x="1130300" y="16278242"/>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68692</xdr:rowOff>
    </xdr:from>
    <xdr:to>
      <xdr:col>10</xdr:col>
      <xdr:colOff>165100</xdr:colOff>
      <xdr:row>94</xdr:row>
      <xdr:rowOff>170292</xdr:rowOff>
    </xdr:to>
    <xdr:sp macro="" textlink="">
      <xdr:nvSpPr>
        <xdr:cNvPr id="244" name="フローチャート: 判断 243"/>
        <xdr:cNvSpPr/>
      </xdr:nvSpPr>
      <xdr:spPr>
        <a:xfrm>
          <a:off x="1968500" y="1618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15369</xdr:rowOff>
    </xdr:from>
    <xdr:ext cx="534377" cy="259045"/>
    <xdr:sp macro="" textlink="">
      <xdr:nvSpPr>
        <xdr:cNvPr id="245" name="テキスト ボックス 244"/>
        <xdr:cNvSpPr txBox="1"/>
      </xdr:nvSpPr>
      <xdr:spPr>
        <a:xfrm>
          <a:off x="1752111" y="1596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87300</xdr:rowOff>
    </xdr:from>
    <xdr:to>
      <xdr:col>6</xdr:col>
      <xdr:colOff>38100</xdr:colOff>
      <xdr:row>95</xdr:row>
      <xdr:rowOff>17450</xdr:rowOff>
    </xdr:to>
    <xdr:sp macro="" textlink="">
      <xdr:nvSpPr>
        <xdr:cNvPr id="246" name="フローチャート: 判断 245"/>
        <xdr:cNvSpPr/>
      </xdr:nvSpPr>
      <xdr:spPr>
        <a:xfrm>
          <a:off x="1079500" y="162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33977</xdr:rowOff>
    </xdr:from>
    <xdr:ext cx="534377" cy="259045"/>
    <xdr:sp macro="" textlink="">
      <xdr:nvSpPr>
        <xdr:cNvPr id="247" name="テキスト ボックス 246"/>
        <xdr:cNvSpPr txBox="1"/>
      </xdr:nvSpPr>
      <xdr:spPr>
        <a:xfrm>
          <a:off x="863111" y="1597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73949</xdr:rowOff>
    </xdr:from>
    <xdr:to>
      <xdr:col>24</xdr:col>
      <xdr:colOff>114300</xdr:colOff>
      <xdr:row>94</xdr:row>
      <xdr:rowOff>4099</xdr:rowOff>
    </xdr:to>
    <xdr:sp macro="" textlink="">
      <xdr:nvSpPr>
        <xdr:cNvPr id="253" name="楕円 252"/>
        <xdr:cNvSpPr/>
      </xdr:nvSpPr>
      <xdr:spPr>
        <a:xfrm>
          <a:off x="4584700" y="1601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96826</xdr:rowOff>
    </xdr:from>
    <xdr:ext cx="534377" cy="259045"/>
    <xdr:sp macro="" textlink="">
      <xdr:nvSpPr>
        <xdr:cNvPr id="254" name="扶助費該当値テキスト"/>
        <xdr:cNvSpPr txBox="1"/>
      </xdr:nvSpPr>
      <xdr:spPr>
        <a:xfrm>
          <a:off x="4686300" y="1587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94044</xdr:rowOff>
    </xdr:from>
    <xdr:to>
      <xdr:col>20</xdr:col>
      <xdr:colOff>38100</xdr:colOff>
      <xdr:row>94</xdr:row>
      <xdr:rowOff>24194</xdr:rowOff>
    </xdr:to>
    <xdr:sp macro="" textlink="">
      <xdr:nvSpPr>
        <xdr:cNvPr id="255" name="楕円 254"/>
        <xdr:cNvSpPr/>
      </xdr:nvSpPr>
      <xdr:spPr>
        <a:xfrm>
          <a:off x="3746500" y="1603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40721</xdr:rowOff>
    </xdr:from>
    <xdr:ext cx="534377" cy="259045"/>
    <xdr:sp macro="" textlink="">
      <xdr:nvSpPr>
        <xdr:cNvPr id="256" name="テキスト ボックス 255"/>
        <xdr:cNvSpPr txBox="1"/>
      </xdr:nvSpPr>
      <xdr:spPr>
        <a:xfrm>
          <a:off x="3530111" y="1581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47318</xdr:rowOff>
    </xdr:from>
    <xdr:to>
      <xdr:col>15</xdr:col>
      <xdr:colOff>101600</xdr:colOff>
      <xdr:row>94</xdr:row>
      <xdr:rowOff>148918</xdr:rowOff>
    </xdr:to>
    <xdr:sp macro="" textlink="">
      <xdr:nvSpPr>
        <xdr:cNvPr id="257" name="楕円 256"/>
        <xdr:cNvSpPr/>
      </xdr:nvSpPr>
      <xdr:spPr>
        <a:xfrm>
          <a:off x="2857500" y="1616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165445</xdr:rowOff>
    </xdr:from>
    <xdr:ext cx="534377" cy="259045"/>
    <xdr:sp macro="" textlink="">
      <xdr:nvSpPr>
        <xdr:cNvPr id="258" name="テキスト ボックス 257"/>
        <xdr:cNvSpPr txBox="1"/>
      </xdr:nvSpPr>
      <xdr:spPr>
        <a:xfrm>
          <a:off x="2641111" y="1593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111142</xdr:rowOff>
    </xdr:from>
    <xdr:to>
      <xdr:col>10</xdr:col>
      <xdr:colOff>165100</xdr:colOff>
      <xdr:row>95</xdr:row>
      <xdr:rowOff>41292</xdr:rowOff>
    </xdr:to>
    <xdr:sp macro="" textlink="">
      <xdr:nvSpPr>
        <xdr:cNvPr id="259" name="楕円 258"/>
        <xdr:cNvSpPr/>
      </xdr:nvSpPr>
      <xdr:spPr>
        <a:xfrm>
          <a:off x="1968500" y="1622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32419</xdr:rowOff>
    </xdr:from>
    <xdr:ext cx="534377" cy="259045"/>
    <xdr:sp macro="" textlink="">
      <xdr:nvSpPr>
        <xdr:cNvPr id="260" name="テキスト ボックス 259"/>
        <xdr:cNvSpPr txBox="1"/>
      </xdr:nvSpPr>
      <xdr:spPr>
        <a:xfrm>
          <a:off x="1752111" y="1632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132288</xdr:rowOff>
    </xdr:from>
    <xdr:to>
      <xdr:col>6</xdr:col>
      <xdr:colOff>38100</xdr:colOff>
      <xdr:row>95</xdr:row>
      <xdr:rowOff>62438</xdr:rowOff>
    </xdr:to>
    <xdr:sp macro="" textlink="">
      <xdr:nvSpPr>
        <xdr:cNvPr id="261" name="楕円 260"/>
        <xdr:cNvSpPr/>
      </xdr:nvSpPr>
      <xdr:spPr>
        <a:xfrm>
          <a:off x="1079500" y="1624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53565</xdr:rowOff>
    </xdr:from>
    <xdr:ext cx="534377" cy="259045"/>
    <xdr:sp macro="" textlink="">
      <xdr:nvSpPr>
        <xdr:cNvPr id="262" name="テキスト ボックス 261"/>
        <xdr:cNvSpPr txBox="1"/>
      </xdr:nvSpPr>
      <xdr:spPr>
        <a:xfrm>
          <a:off x="863111" y="163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4" name="テキスト ボックス 283"/>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169029</xdr:rowOff>
    </xdr:from>
    <xdr:to>
      <xdr:col>54</xdr:col>
      <xdr:colOff>189865</xdr:colOff>
      <xdr:row>38</xdr:row>
      <xdr:rowOff>147785</xdr:rowOff>
    </xdr:to>
    <xdr:cxnSp macro="">
      <xdr:nvCxnSpPr>
        <xdr:cNvPr id="286" name="直線コネクタ 285"/>
        <xdr:cNvCxnSpPr/>
      </xdr:nvCxnSpPr>
      <xdr:spPr>
        <a:xfrm flipV="1">
          <a:off x="10475595" y="5312529"/>
          <a:ext cx="1270" cy="1350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151612</xdr:rowOff>
    </xdr:from>
    <xdr:ext cx="534377" cy="259045"/>
    <xdr:sp macro="" textlink="">
      <xdr:nvSpPr>
        <xdr:cNvPr id="287" name="補助費等最小値テキスト"/>
        <xdr:cNvSpPr txBox="1"/>
      </xdr:nvSpPr>
      <xdr:spPr>
        <a:xfrm>
          <a:off x="10528300" y="66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147785</xdr:rowOff>
    </xdr:from>
    <xdr:to>
      <xdr:col>55</xdr:col>
      <xdr:colOff>88900</xdr:colOff>
      <xdr:row>38</xdr:row>
      <xdr:rowOff>147785</xdr:rowOff>
    </xdr:to>
    <xdr:cxnSp macro="">
      <xdr:nvCxnSpPr>
        <xdr:cNvPr id="288" name="直線コネクタ 287"/>
        <xdr:cNvCxnSpPr/>
      </xdr:nvCxnSpPr>
      <xdr:spPr>
        <a:xfrm>
          <a:off x="10388600" y="666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115706</xdr:rowOff>
    </xdr:from>
    <xdr:ext cx="599010" cy="259045"/>
    <xdr:sp macro="" textlink="">
      <xdr:nvSpPr>
        <xdr:cNvPr id="289" name="補助費等最大値テキスト"/>
        <xdr:cNvSpPr txBox="1"/>
      </xdr:nvSpPr>
      <xdr:spPr>
        <a:xfrm>
          <a:off x="10528300" y="508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169029</xdr:rowOff>
    </xdr:from>
    <xdr:to>
      <xdr:col>55</xdr:col>
      <xdr:colOff>88900</xdr:colOff>
      <xdr:row>30</xdr:row>
      <xdr:rowOff>169029</xdr:rowOff>
    </xdr:to>
    <xdr:cxnSp macro="">
      <xdr:nvCxnSpPr>
        <xdr:cNvPr id="290" name="直線コネクタ 289"/>
        <xdr:cNvCxnSpPr/>
      </xdr:nvCxnSpPr>
      <xdr:spPr>
        <a:xfrm>
          <a:off x="10388600" y="531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69278</xdr:rowOff>
    </xdr:from>
    <xdr:to>
      <xdr:col>55</xdr:col>
      <xdr:colOff>0</xdr:colOff>
      <xdr:row>38</xdr:row>
      <xdr:rowOff>71284</xdr:rowOff>
    </xdr:to>
    <xdr:cxnSp macro="">
      <xdr:nvCxnSpPr>
        <xdr:cNvPr id="291" name="直線コネクタ 290"/>
        <xdr:cNvCxnSpPr/>
      </xdr:nvCxnSpPr>
      <xdr:spPr>
        <a:xfrm flipV="1">
          <a:off x="9639300" y="6584378"/>
          <a:ext cx="8382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2664</xdr:rowOff>
    </xdr:from>
    <xdr:ext cx="534377" cy="259045"/>
    <xdr:sp macro="" textlink="">
      <xdr:nvSpPr>
        <xdr:cNvPr id="292" name="補助費等平均値テキスト"/>
        <xdr:cNvSpPr txBox="1"/>
      </xdr:nvSpPr>
      <xdr:spPr>
        <a:xfrm>
          <a:off x="10528300" y="6346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151237</xdr:rowOff>
    </xdr:from>
    <xdr:to>
      <xdr:col>55</xdr:col>
      <xdr:colOff>50800</xdr:colOff>
      <xdr:row>38</xdr:row>
      <xdr:rowOff>81387</xdr:rowOff>
    </xdr:to>
    <xdr:sp macro="" textlink="">
      <xdr:nvSpPr>
        <xdr:cNvPr id="293" name="フローチャート: 判断 292"/>
        <xdr:cNvSpPr/>
      </xdr:nvSpPr>
      <xdr:spPr>
        <a:xfrm>
          <a:off x="10426700" y="64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71284</xdr:rowOff>
    </xdr:from>
    <xdr:to>
      <xdr:col>50</xdr:col>
      <xdr:colOff>114300</xdr:colOff>
      <xdr:row>38</xdr:row>
      <xdr:rowOff>99859</xdr:rowOff>
    </xdr:to>
    <xdr:cxnSp macro="">
      <xdr:nvCxnSpPr>
        <xdr:cNvPr id="294" name="直線コネクタ 293"/>
        <xdr:cNvCxnSpPr/>
      </xdr:nvCxnSpPr>
      <xdr:spPr>
        <a:xfrm flipV="1">
          <a:off x="8750300" y="658638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13467</xdr:rowOff>
    </xdr:from>
    <xdr:to>
      <xdr:col>50</xdr:col>
      <xdr:colOff>165100</xdr:colOff>
      <xdr:row>38</xdr:row>
      <xdr:rowOff>115067</xdr:rowOff>
    </xdr:to>
    <xdr:sp macro="" textlink="">
      <xdr:nvSpPr>
        <xdr:cNvPr id="295" name="フローチャート: 判断 294"/>
        <xdr:cNvSpPr/>
      </xdr:nvSpPr>
      <xdr:spPr>
        <a:xfrm>
          <a:off x="9588500" y="65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131595</xdr:rowOff>
    </xdr:from>
    <xdr:ext cx="534377" cy="259045"/>
    <xdr:sp macro="" textlink="">
      <xdr:nvSpPr>
        <xdr:cNvPr id="296" name="テキスト ボックス 295"/>
        <xdr:cNvSpPr txBox="1"/>
      </xdr:nvSpPr>
      <xdr:spPr>
        <a:xfrm>
          <a:off x="9372111" y="63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99859</xdr:rowOff>
    </xdr:from>
    <xdr:to>
      <xdr:col>45</xdr:col>
      <xdr:colOff>177800</xdr:colOff>
      <xdr:row>38</xdr:row>
      <xdr:rowOff>127722</xdr:rowOff>
    </xdr:to>
    <xdr:cxnSp macro="">
      <xdr:nvCxnSpPr>
        <xdr:cNvPr id="297" name="直線コネクタ 296"/>
        <xdr:cNvCxnSpPr/>
      </xdr:nvCxnSpPr>
      <xdr:spPr>
        <a:xfrm flipV="1">
          <a:off x="7861300" y="6614959"/>
          <a:ext cx="889000" cy="2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18375</xdr:rowOff>
    </xdr:from>
    <xdr:to>
      <xdr:col>46</xdr:col>
      <xdr:colOff>38100</xdr:colOff>
      <xdr:row>38</xdr:row>
      <xdr:rowOff>119975</xdr:rowOff>
    </xdr:to>
    <xdr:sp macro="" textlink="">
      <xdr:nvSpPr>
        <xdr:cNvPr id="298" name="フローチャート: 判断 297"/>
        <xdr:cNvSpPr/>
      </xdr:nvSpPr>
      <xdr:spPr>
        <a:xfrm>
          <a:off x="8699500" y="65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136502</xdr:rowOff>
    </xdr:from>
    <xdr:ext cx="534377" cy="259045"/>
    <xdr:sp macro="" textlink="">
      <xdr:nvSpPr>
        <xdr:cNvPr id="299" name="テキスト ボックス 298"/>
        <xdr:cNvSpPr txBox="1"/>
      </xdr:nvSpPr>
      <xdr:spPr>
        <a:xfrm>
          <a:off x="8483111" y="630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127722</xdr:rowOff>
    </xdr:from>
    <xdr:to>
      <xdr:col>41</xdr:col>
      <xdr:colOff>50800</xdr:colOff>
      <xdr:row>38</xdr:row>
      <xdr:rowOff>142638</xdr:rowOff>
    </xdr:to>
    <xdr:cxnSp macro="">
      <xdr:nvCxnSpPr>
        <xdr:cNvPr id="300" name="直線コネクタ 299"/>
        <xdr:cNvCxnSpPr/>
      </xdr:nvCxnSpPr>
      <xdr:spPr>
        <a:xfrm flipV="1">
          <a:off x="6972300" y="6642822"/>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166918</xdr:rowOff>
    </xdr:from>
    <xdr:to>
      <xdr:col>41</xdr:col>
      <xdr:colOff>101600</xdr:colOff>
      <xdr:row>38</xdr:row>
      <xdr:rowOff>97068</xdr:rowOff>
    </xdr:to>
    <xdr:sp macro="" textlink="">
      <xdr:nvSpPr>
        <xdr:cNvPr id="301" name="フローチャート: 判断 300"/>
        <xdr:cNvSpPr/>
      </xdr:nvSpPr>
      <xdr:spPr>
        <a:xfrm>
          <a:off x="7810500" y="651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113594</xdr:rowOff>
    </xdr:from>
    <xdr:ext cx="534377" cy="259045"/>
    <xdr:sp macro="" textlink="">
      <xdr:nvSpPr>
        <xdr:cNvPr id="302" name="テキスト ボックス 301"/>
        <xdr:cNvSpPr txBox="1"/>
      </xdr:nvSpPr>
      <xdr:spPr>
        <a:xfrm>
          <a:off x="7594111" y="628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12584</xdr:rowOff>
    </xdr:from>
    <xdr:to>
      <xdr:col>36</xdr:col>
      <xdr:colOff>165100</xdr:colOff>
      <xdr:row>38</xdr:row>
      <xdr:rowOff>114184</xdr:rowOff>
    </xdr:to>
    <xdr:sp macro="" textlink="">
      <xdr:nvSpPr>
        <xdr:cNvPr id="303" name="フローチャート: 判断 302"/>
        <xdr:cNvSpPr/>
      </xdr:nvSpPr>
      <xdr:spPr>
        <a:xfrm>
          <a:off x="6921500" y="652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130711</xdr:rowOff>
    </xdr:from>
    <xdr:ext cx="534377" cy="259045"/>
    <xdr:sp macro="" textlink="">
      <xdr:nvSpPr>
        <xdr:cNvPr id="304" name="テキスト ボックス 303"/>
        <xdr:cNvSpPr txBox="1"/>
      </xdr:nvSpPr>
      <xdr:spPr>
        <a:xfrm>
          <a:off x="6705111" y="630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18478</xdr:rowOff>
    </xdr:from>
    <xdr:to>
      <xdr:col>55</xdr:col>
      <xdr:colOff>50800</xdr:colOff>
      <xdr:row>38</xdr:row>
      <xdr:rowOff>120078</xdr:rowOff>
    </xdr:to>
    <xdr:sp macro="" textlink="">
      <xdr:nvSpPr>
        <xdr:cNvPr id="310" name="楕円 309"/>
        <xdr:cNvSpPr/>
      </xdr:nvSpPr>
      <xdr:spPr>
        <a:xfrm>
          <a:off x="10426700" y="653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129664</xdr:rowOff>
    </xdr:from>
    <xdr:ext cx="534377" cy="259045"/>
    <xdr:sp macro="" textlink="">
      <xdr:nvSpPr>
        <xdr:cNvPr id="311" name="補助費等該当値テキスト"/>
        <xdr:cNvSpPr txBox="1"/>
      </xdr:nvSpPr>
      <xdr:spPr>
        <a:xfrm>
          <a:off x="10528300" y="647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20484</xdr:rowOff>
    </xdr:from>
    <xdr:to>
      <xdr:col>50</xdr:col>
      <xdr:colOff>165100</xdr:colOff>
      <xdr:row>38</xdr:row>
      <xdr:rowOff>122084</xdr:rowOff>
    </xdr:to>
    <xdr:sp macro="" textlink="">
      <xdr:nvSpPr>
        <xdr:cNvPr id="312" name="楕円 311"/>
        <xdr:cNvSpPr/>
      </xdr:nvSpPr>
      <xdr:spPr>
        <a:xfrm>
          <a:off x="9588500" y="65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113211</xdr:rowOff>
    </xdr:from>
    <xdr:ext cx="534377" cy="259045"/>
    <xdr:sp macro="" textlink="">
      <xdr:nvSpPr>
        <xdr:cNvPr id="313" name="テキスト ボックス 312"/>
        <xdr:cNvSpPr txBox="1"/>
      </xdr:nvSpPr>
      <xdr:spPr>
        <a:xfrm>
          <a:off x="9372111" y="66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49059</xdr:rowOff>
    </xdr:from>
    <xdr:to>
      <xdr:col>46</xdr:col>
      <xdr:colOff>38100</xdr:colOff>
      <xdr:row>38</xdr:row>
      <xdr:rowOff>150659</xdr:rowOff>
    </xdr:to>
    <xdr:sp macro="" textlink="">
      <xdr:nvSpPr>
        <xdr:cNvPr id="314" name="楕円 313"/>
        <xdr:cNvSpPr/>
      </xdr:nvSpPr>
      <xdr:spPr>
        <a:xfrm>
          <a:off x="8699500" y="65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141786</xdr:rowOff>
    </xdr:from>
    <xdr:ext cx="534377" cy="259045"/>
    <xdr:sp macro="" textlink="">
      <xdr:nvSpPr>
        <xdr:cNvPr id="315" name="テキスト ボックス 314"/>
        <xdr:cNvSpPr txBox="1"/>
      </xdr:nvSpPr>
      <xdr:spPr>
        <a:xfrm>
          <a:off x="8483111" y="665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76922</xdr:rowOff>
    </xdr:from>
    <xdr:to>
      <xdr:col>41</xdr:col>
      <xdr:colOff>101600</xdr:colOff>
      <xdr:row>39</xdr:row>
      <xdr:rowOff>7072</xdr:rowOff>
    </xdr:to>
    <xdr:sp macro="" textlink="">
      <xdr:nvSpPr>
        <xdr:cNvPr id="316" name="楕円 315"/>
        <xdr:cNvSpPr/>
      </xdr:nvSpPr>
      <xdr:spPr>
        <a:xfrm>
          <a:off x="7810500" y="659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169649</xdr:rowOff>
    </xdr:from>
    <xdr:ext cx="534377" cy="259045"/>
    <xdr:sp macro="" textlink="">
      <xdr:nvSpPr>
        <xdr:cNvPr id="317" name="テキスト ボックス 316"/>
        <xdr:cNvSpPr txBox="1"/>
      </xdr:nvSpPr>
      <xdr:spPr>
        <a:xfrm>
          <a:off x="7594111" y="668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91838</xdr:rowOff>
    </xdr:from>
    <xdr:to>
      <xdr:col>36</xdr:col>
      <xdr:colOff>165100</xdr:colOff>
      <xdr:row>39</xdr:row>
      <xdr:rowOff>21988</xdr:rowOff>
    </xdr:to>
    <xdr:sp macro="" textlink="">
      <xdr:nvSpPr>
        <xdr:cNvPr id="318" name="楕円 317"/>
        <xdr:cNvSpPr/>
      </xdr:nvSpPr>
      <xdr:spPr>
        <a:xfrm>
          <a:off x="6921500" y="66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13115</xdr:rowOff>
    </xdr:from>
    <xdr:ext cx="534377" cy="259045"/>
    <xdr:sp macro="" textlink="">
      <xdr:nvSpPr>
        <xdr:cNvPr id="319" name="テキスト ボックス 318"/>
        <xdr:cNvSpPr txBox="1"/>
      </xdr:nvSpPr>
      <xdr:spPr>
        <a:xfrm>
          <a:off x="6705111" y="669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1" name="テキスト ボックス 340"/>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46092</xdr:rowOff>
    </xdr:from>
    <xdr:to>
      <xdr:col>54</xdr:col>
      <xdr:colOff>189865</xdr:colOff>
      <xdr:row>59</xdr:row>
      <xdr:rowOff>64014</xdr:rowOff>
    </xdr:to>
    <xdr:cxnSp macro="">
      <xdr:nvCxnSpPr>
        <xdr:cNvPr id="345" name="直線コネクタ 344"/>
        <xdr:cNvCxnSpPr/>
      </xdr:nvCxnSpPr>
      <xdr:spPr>
        <a:xfrm flipV="1">
          <a:off x="10475595" y="8618592"/>
          <a:ext cx="1270" cy="15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67841</xdr:rowOff>
    </xdr:from>
    <xdr:ext cx="534377" cy="259045"/>
    <xdr:sp macro="" textlink="">
      <xdr:nvSpPr>
        <xdr:cNvPr id="346" name="普通建設事業費最小値テキスト"/>
        <xdr:cNvSpPr txBox="1"/>
      </xdr:nvSpPr>
      <xdr:spPr>
        <a:xfrm>
          <a:off x="10528300" y="101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64014</xdr:rowOff>
    </xdr:from>
    <xdr:to>
      <xdr:col>55</xdr:col>
      <xdr:colOff>88900</xdr:colOff>
      <xdr:row>59</xdr:row>
      <xdr:rowOff>64014</xdr:rowOff>
    </xdr:to>
    <xdr:cxnSp macro="">
      <xdr:nvCxnSpPr>
        <xdr:cNvPr id="347" name="直線コネクタ 346"/>
        <xdr:cNvCxnSpPr/>
      </xdr:nvCxnSpPr>
      <xdr:spPr>
        <a:xfrm>
          <a:off x="10388600" y="1017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164219</xdr:rowOff>
    </xdr:from>
    <xdr:ext cx="599010" cy="259045"/>
    <xdr:sp macro="" textlink="">
      <xdr:nvSpPr>
        <xdr:cNvPr id="348" name="普通建設事業費最大値テキスト"/>
        <xdr:cNvSpPr txBox="1"/>
      </xdr:nvSpPr>
      <xdr:spPr>
        <a:xfrm>
          <a:off x="10528300" y="839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46092</xdr:rowOff>
    </xdr:from>
    <xdr:to>
      <xdr:col>55</xdr:col>
      <xdr:colOff>88900</xdr:colOff>
      <xdr:row>50</xdr:row>
      <xdr:rowOff>46092</xdr:rowOff>
    </xdr:to>
    <xdr:cxnSp macro="">
      <xdr:nvCxnSpPr>
        <xdr:cNvPr id="349" name="直線コネクタ 348"/>
        <xdr:cNvCxnSpPr/>
      </xdr:nvCxnSpPr>
      <xdr:spPr>
        <a:xfrm>
          <a:off x="10388600" y="86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4600</xdr:rowOff>
    </xdr:from>
    <xdr:to>
      <xdr:col>55</xdr:col>
      <xdr:colOff>0</xdr:colOff>
      <xdr:row>59</xdr:row>
      <xdr:rowOff>11210</xdr:rowOff>
    </xdr:to>
    <xdr:cxnSp macro="">
      <xdr:nvCxnSpPr>
        <xdr:cNvPr id="350" name="直線コネクタ 349"/>
        <xdr:cNvCxnSpPr/>
      </xdr:nvCxnSpPr>
      <xdr:spPr>
        <a:xfrm>
          <a:off x="9639300" y="10120150"/>
          <a:ext cx="8382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51"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52" name="フローチャート: 判断 351"/>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4600</xdr:rowOff>
    </xdr:from>
    <xdr:to>
      <xdr:col>50</xdr:col>
      <xdr:colOff>114300</xdr:colOff>
      <xdr:row>59</xdr:row>
      <xdr:rowOff>42214</xdr:rowOff>
    </xdr:to>
    <xdr:cxnSp macro="">
      <xdr:nvCxnSpPr>
        <xdr:cNvPr id="353" name="直線コネクタ 352"/>
        <xdr:cNvCxnSpPr/>
      </xdr:nvCxnSpPr>
      <xdr:spPr>
        <a:xfrm flipV="1">
          <a:off x="8750300" y="10120150"/>
          <a:ext cx="889000" cy="3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58041</xdr:rowOff>
    </xdr:from>
    <xdr:to>
      <xdr:col>50</xdr:col>
      <xdr:colOff>165100</xdr:colOff>
      <xdr:row>58</xdr:row>
      <xdr:rowOff>159641</xdr:rowOff>
    </xdr:to>
    <xdr:sp macro="" textlink="">
      <xdr:nvSpPr>
        <xdr:cNvPr id="354" name="フローチャート: 判断 353"/>
        <xdr:cNvSpPr/>
      </xdr:nvSpPr>
      <xdr:spPr>
        <a:xfrm>
          <a:off x="95885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4718</xdr:rowOff>
    </xdr:from>
    <xdr:ext cx="534377" cy="259045"/>
    <xdr:sp macro="" textlink="">
      <xdr:nvSpPr>
        <xdr:cNvPr id="355" name="テキスト ボックス 354"/>
        <xdr:cNvSpPr txBox="1"/>
      </xdr:nvSpPr>
      <xdr:spPr>
        <a:xfrm>
          <a:off x="9372111" y="977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4661</xdr:rowOff>
    </xdr:from>
    <xdr:to>
      <xdr:col>45</xdr:col>
      <xdr:colOff>177800</xdr:colOff>
      <xdr:row>59</xdr:row>
      <xdr:rowOff>42214</xdr:rowOff>
    </xdr:to>
    <xdr:cxnSp macro="">
      <xdr:nvCxnSpPr>
        <xdr:cNvPr id="356" name="直線コネクタ 355"/>
        <xdr:cNvCxnSpPr/>
      </xdr:nvCxnSpPr>
      <xdr:spPr>
        <a:xfrm>
          <a:off x="7861300" y="10120211"/>
          <a:ext cx="889000" cy="3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31549</xdr:rowOff>
    </xdr:from>
    <xdr:to>
      <xdr:col>46</xdr:col>
      <xdr:colOff>38100</xdr:colOff>
      <xdr:row>58</xdr:row>
      <xdr:rowOff>133149</xdr:rowOff>
    </xdr:to>
    <xdr:sp macro="" textlink="">
      <xdr:nvSpPr>
        <xdr:cNvPr id="357" name="フローチャート: 判断 356"/>
        <xdr:cNvSpPr/>
      </xdr:nvSpPr>
      <xdr:spPr>
        <a:xfrm>
          <a:off x="8699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149676</xdr:rowOff>
    </xdr:from>
    <xdr:ext cx="599010" cy="259045"/>
    <xdr:sp macro="" textlink="">
      <xdr:nvSpPr>
        <xdr:cNvPr id="358" name="テキスト ボックス 357"/>
        <xdr:cNvSpPr txBox="1"/>
      </xdr:nvSpPr>
      <xdr:spPr>
        <a:xfrm>
          <a:off x="8450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149311</xdr:rowOff>
    </xdr:from>
    <xdr:to>
      <xdr:col>41</xdr:col>
      <xdr:colOff>50800</xdr:colOff>
      <xdr:row>59</xdr:row>
      <xdr:rowOff>4661</xdr:rowOff>
    </xdr:to>
    <xdr:cxnSp macro="">
      <xdr:nvCxnSpPr>
        <xdr:cNvPr id="359" name="直線コネクタ 358"/>
        <xdr:cNvCxnSpPr/>
      </xdr:nvCxnSpPr>
      <xdr:spPr>
        <a:xfrm>
          <a:off x="6972300" y="10093411"/>
          <a:ext cx="889000" cy="2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61737</xdr:rowOff>
    </xdr:from>
    <xdr:to>
      <xdr:col>41</xdr:col>
      <xdr:colOff>101600</xdr:colOff>
      <xdr:row>58</xdr:row>
      <xdr:rowOff>163337</xdr:rowOff>
    </xdr:to>
    <xdr:sp macro="" textlink="">
      <xdr:nvSpPr>
        <xdr:cNvPr id="360" name="フローチャート: 判断 359"/>
        <xdr:cNvSpPr/>
      </xdr:nvSpPr>
      <xdr:spPr>
        <a:xfrm>
          <a:off x="7810500" y="1000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8414</xdr:rowOff>
    </xdr:from>
    <xdr:ext cx="534377" cy="259045"/>
    <xdr:sp macro="" textlink="">
      <xdr:nvSpPr>
        <xdr:cNvPr id="361" name="テキスト ボックス 360"/>
        <xdr:cNvSpPr txBox="1"/>
      </xdr:nvSpPr>
      <xdr:spPr>
        <a:xfrm>
          <a:off x="7594111" y="978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53478</xdr:rowOff>
    </xdr:from>
    <xdr:to>
      <xdr:col>36</xdr:col>
      <xdr:colOff>165100</xdr:colOff>
      <xdr:row>58</xdr:row>
      <xdr:rowOff>155078</xdr:rowOff>
    </xdr:to>
    <xdr:sp macro="" textlink="">
      <xdr:nvSpPr>
        <xdr:cNvPr id="362" name="フローチャート: 判断 361"/>
        <xdr:cNvSpPr/>
      </xdr:nvSpPr>
      <xdr:spPr>
        <a:xfrm>
          <a:off x="6921500" y="999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155</xdr:rowOff>
    </xdr:from>
    <xdr:ext cx="599010" cy="259045"/>
    <xdr:sp macro="" textlink="">
      <xdr:nvSpPr>
        <xdr:cNvPr id="363" name="テキスト ボックス 362"/>
        <xdr:cNvSpPr txBox="1"/>
      </xdr:nvSpPr>
      <xdr:spPr>
        <a:xfrm>
          <a:off x="6672795" y="97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131860</xdr:rowOff>
    </xdr:from>
    <xdr:to>
      <xdr:col>55</xdr:col>
      <xdr:colOff>50800</xdr:colOff>
      <xdr:row>59</xdr:row>
      <xdr:rowOff>62010</xdr:rowOff>
    </xdr:to>
    <xdr:sp macro="" textlink="">
      <xdr:nvSpPr>
        <xdr:cNvPr id="369" name="楕円 368"/>
        <xdr:cNvSpPr/>
      </xdr:nvSpPr>
      <xdr:spPr>
        <a:xfrm>
          <a:off x="10426700" y="100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46787</xdr:rowOff>
    </xdr:from>
    <xdr:ext cx="534377" cy="259045"/>
    <xdr:sp macro="" textlink="">
      <xdr:nvSpPr>
        <xdr:cNvPr id="370" name="普通建設事業費該当値テキスト"/>
        <xdr:cNvSpPr txBox="1"/>
      </xdr:nvSpPr>
      <xdr:spPr>
        <a:xfrm>
          <a:off x="10528300" y="999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125250</xdr:rowOff>
    </xdr:from>
    <xdr:to>
      <xdr:col>50</xdr:col>
      <xdr:colOff>165100</xdr:colOff>
      <xdr:row>59</xdr:row>
      <xdr:rowOff>55400</xdr:rowOff>
    </xdr:to>
    <xdr:sp macro="" textlink="">
      <xdr:nvSpPr>
        <xdr:cNvPr id="371" name="楕円 370"/>
        <xdr:cNvSpPr/>
      </xdr:nvSpPr>
      <xdr:spPr>
        <a:xfrm>
          <a:off x="9588500" y="1006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46527</xdr:rowOff>
    </xdr:from>
    <xdr:ext cx="534377" cy="259045"/>
    <xdr:sp macro="" textlink="">
      <xdr:nvSpPr>
        <xdr:cNvPr id="372" name="テキスト ボックス 371"/>
        <xdr:cNvSpPr txBox="1"/>
      </xdr:nvSpPr>
      <xdr:spPr>
        <a:xfrm>
          <a:off x="9372111" y="1016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162864</xdr:rowOff>
    </xdr:from>
    <xdr:to>
      <xdr:col>46</xdr:col>
      <xdr:colOff>38100</xdr:colOff>
      <xdr:row>59</xdr:row>
      <xdr:rowOff>93014</xdr:rowOff>
    </xdr:to>
    <xdr:sp macro="" textlink="">
      <xdr:nvSpPr>
        <xdr:cNvPr id="373" name="楕円 372"/>
        <xdr:cNvSpPr/>
      </xdr:nvSpPr>
      <xdr:spPr>
        <a:xfrm>
          <a:off x="8699500" y="1010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84141</xdr:rowOff>
    </xdr:from>
    <xdr:ext cx="534377" cy="259045"/>
    <xdr:sp macro="" textlink="">
      <xdr:nvSpPr>
        <xdr:cNvPr id="374" name="テキスト ボックス 373"/>
        <xdr:cNvSpPr txBox="1"/>
      </xdr:nvSpPr>
      <xdr:spPr>
        <a:xfrm>
          <a:off x="8483111" y="1019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125311</xdr:rowOff>
    </xdr:from>
    <xdr:to>
      <xdr:col>41</xdr:col>
      <xdr:colOff>101600</xdr:colOff>
      <xdr:row>59</xdr:row>
      <xdr:rowOff>55461</xdr:rowOff>
    </xdr:to>
    <xdr:sp macro="" textlink="">
      <xdr:nvSpPr>
        <xdr:cNvPr id="375" name="楕円 374"/>
        <xdr:cNvSpPr/>
      </xdr:nvSpPr>
      <xdr:spPr>
        <a:xfrm>
          <a:off x="7810500" y="100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46588</xdr:rowOff>
    </xdr:from>
    <xdr:ext cx="534377" cy="259045"/>
    <xdr:sp macro="" textlink="">
      <xdr:nvSpPr>
        <xdr:cNvPr id="376" name="テキスト ボックス 375"/>
        <xdr:cNvSpPr txBox="1"/>
      </xdr:nvSpPr>
      <xdr:spPr>
        <a:xfrm>
          <a:off x="7594111" y="1016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98511</xdr:rowOff>
    </xdr:from>
    <xdr:to>
      <xdr:col>36</xdr:col>
      <xdr:colOff>165100</xdr:colOff>
      <xdr:row>59</xdr:row>
      <xdr:rowOff>28661</xdr:rowOff>
    </xdr:to>
    <xdr:sp macro="" textlink="">
      <xdr:nvSpPr>
        <xdr:cNvPr id="377" name="楕円 376"/>
        <xdr:cNvSpPr/>
      </xdr:nvSpPr>
      <xdr:spPr>
        <a:xfrm>
          <a:off x="6921500" y="1004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19788</xdr:rowOff>
    </xdr:from>
    <xdr:ext cx="534377" cy="259045"/>
    <xdr:sp macro="" textlink="">
      <xdr:nvSpPr>
        <xdr:cNvPr id="378" name="テキスト ボックス 377"/>
        <xdr:cNvSpPr txBox="1"/>
      </xdr:nvSpPr>
      <xdr:spPr>
        <a:xfrm>
          <a:off x="6705111" y="1013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2" name="テキスト ボックス 391"/>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4" name="テキスト ボックス 393"/>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6" name="テキスト ボックス 395"/>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0" name="テキスト ボックス 399"/>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39198</xdr:rowOff>
    </xdr:from>
    <xdr:to>
      <xdr:col>54</xdr:col>
      <xdr:colOff>189865</xdr:colOff>
      <xdr:row>79</xdr:row>
      <xdr:rowOff>98879</xdr:rowOff>
    </xdr:to>
    <xdr:cxnSp macro="">
      <xdr:nvCxnSpPr>
        <xdr:cNvPr id="404" name="直線コネクタ 403"/>
        <xdr:cNvCxnSpPr/>
      </xdr:nvCxnSpPr>
      <xdr:spPr>
        <a:xfrm flipV="1">
          <a:off x="10475595" y="12212148"/>
          <a:ext cx="1270" cy="143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157325</xdr:rowOff>
    </xdr:from>
    <xdr:ext cx="599010" cy="259045"/>
    <xdr:sp macro="" textlink="">
      <xdr:nvSpPr>
        <xdr:cNvPr id="407" name="普通建設事業費 （ うち新規整備　）最大値テキスト"/>
        <xdr:cNvSpPr txBox="1"/>
      </xdr:nvSpPr>
      <xdr:spPr>
        <a:xfrm>
          <a:off x="10528300" y="1198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39198</xdr:rowOff>
    </xdr:from>
    <xdr:to>
      <xdr:col>55</xdr:col>
      <xdr:colOff>88900</xdr:colOff>
      <xdr:row>71</xdr:row>
      <xdr:rowOff>39198</xdr:rowOff>
    </xdr:to>
    <xdr:cxnSp macro="">
      <xdr:nvCxnSpPr>
        <xdr:cNvPr id="408" name="直線コネクタ 407"/>
        <xdr:cNvCxnSpPr/>
      </xdr:nvCxnSpPr>
      <xdr:spPr>
        <a:xfrm>
          <a:off x="10388600" y="122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63514</xdr:rowOff>
    </xdr:from>
    <xdr:to>
      <xdr:col>55</xdr:col>
      <xdr:colOff>0</xdr:colOff>
      <xdr:row>79</xdr:row>
      <xdr:rowOff>68032</xdr:rowOff>
    </xdr:to>
    <xdr:cxnSp macro="">
      <xdr:nvCxnSpPr>
        <xdr:cNvPr id="409" name="直線コネクタ 408"/>
        <xdr:cNvCxnSpPr/>
      </xdr:nvCxnSpPr>
      <xdr:spPr>
        <a:xfrm>
          <a:off x="9639300" y="13608064"/>
          <a:ext cx="838200" cy="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167795</xdr:rowOff>
    </xdr:from>
    <xdr:ext cx="534377" cy="259045"/>
    <xdr:sp macro="" textlink="">
      <xdr:nvSpPr>
        <xdr:cNvPr id="410" name="普通建設事業費 （ うち新規整備　）平均値テキスト"/>
        <xdr:cNvSpPr txBox="1"/>
      </xdr:nvSpPr>
      <xdr:spPr>
        <a:xfrm>
          <a:off x="10528300" y="1336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144918</xdr:rowOff>
    </xdr:from>
    <xdr:to>
      <xdr:col>55</xdr:col>
      <xdr:colOff>50800</xdr:colOff>
      <xdr:row>79</xdr:row>
      <xdr:rowOff>75068</xdr:rowOff>
    </xdr:to>
    <xdr:sp macro="" textlink="">
      <xdr:nvSpPr>
        <xdr:cNvPr id="411" name="フローチャート: 判断 410"/>
        <xdr:cNvSpPr/>
      </xdr:nvSpPr>
      <xdr:spPr>
        <a:xfrm>
          <a:off x="10426700" y="1351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63514</xdr:rowOff>
    </xdr:from>
    <xdr:to>
      <xdr:col>50</xdr:col>
      <xdr:colOff>114300</xdr:colOff>
      <xdr:row>79</xdr:row>
      <xdr:rowOff>73909</xdr:rowOff>
    </xdr:to>
    <xdr:cxnSp macro="">
      <xdr:nvCxnSpPr>
        <xdr:cNvPr id="412" name="直線コネクタ 411"/>
        <xdr:cNvCxnSpPr/>
      </xdr:nvCxnSpPr>
      <xdr:spPr>
        <a:xfrm flipV="1">
          <a:off x="8750300" y="13608064"/>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137384</xdr:rowOff>
    </xdr:from>
    <xdr:to>
      <xdr:col>50</xdr:col>
      <xdr:colOff>165100</xdr:colOff>
      <xdr:row>79</xdr:row>
      <xdr:rowOff>67534</xdr:rowOff>
    </xdr:to>
    <xdr:sp macro="" textlink="">
      <xdr:nvSpPr>
        <xdr:cNvPr id="413" name="フローチャート: 判断 412"/>
        <xdr:cNvSpPr/>
      </xdr:nvSpPr>
      <xdr:spPr>
        <a:xfrm>
          <a:off x="95885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84061</xdr:rowOff>
    </xdr:from>
    <xdr:ext cx="534377" cy="259045"/>
    <xdr:sp macro="" textlink="">
      <xdr:nvSpPr>
        <xdr:cNvPr id="414" name="テキスト ボックス 413"/>
        <xdr:cNvSpPr txBox="1"/>
      </xdr:nvSpPr>
      <xdr:spPr>
        <a:xfrm>
          <a:off x="9372111" y="132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43779</xdr:rowOff>
    </xdr:from>
    <xdr:to>
      <xdr:col>45</xdr:col>
      <xdr:colOff>177800</xdr:colOff>
      <xdr:row>79</xdr:row>
      <xdr:rowOff>73909</xdr:rowOff>
    </xdr:to>
    <xdr:cxnSp macro="">
      <xdr:nvCxnSpPr>
        <xdr:cNvPr id="415" name="直線コネクタ 414"/>
        <xdr:cNvCxnSpPr/>
      </xdr:nvCxnSpPr>
      <xdr:spPr>
        <a:xfrm>
          <a:off x="7861300" y="13588329"/>
          <a:ext cx="8890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119805</xdr:rowOff>
    </xdr:from>
    <xdr:to>
      <xdr:col>46</xdr:col>
      <xdr:colOff>38100</xdr:colOff>
      <xdr:row>79</xdr:row>
      <xdr:rowOff>49955</xdr:rowOff>
    </xdr:to>
    <xdr:sp macro="" textlink="">
      <xdr:nvSpPr>
        <xdr:cNvPr id="416" name="フローチャート: 判断 415"/>
        <xdr:cNvSpPr/>
      </xdr:nvSpPr>
      <xdr:spPr>
        <a:xfrm>
          <a:off x="8699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66482</xdr:rowOff>
    </xdr:from>
    <xdr:ext cx="534377" cy="259045"/>
    <xdr:sp macro="" textlink="">
      <xdr:nvSpPr>
        <xdr:cNvPr id="417" name="テキスト ボックス 416"/>
        <xdr:cNvSpPr txBox="1"/>
      </xdr:nvSpPr>
      <xdr:spPr>
        <a:xfrm>
          <a:off x="8483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41935</xdr:rowOff>
    </xdr:from>
    <xdr:to>
      <xdr:col>41</xdr:col>
      <xdr:colOff>50800</xdr:colOff>
      <xdr:row>79</xdr:row>
      <xdr:rowOff>43779</xdr:rowOff>
    </xdr:to>
    <xdr:cxnSp macro="">
      <xdr:nvCxnSpPr>
        <xdr:cNvPr id="418" name="直線コネクタ 417"/>
        <xdr:cNvCxnSpPr/>
      </xdr:nvCxnSpPr>
      <xdr:spPr>
        <a:xfrm>
          <a:off x="6972300" y="13586485"/>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163497</xdr:rowOff>
    </xdr:from>
    <xdr:to>
      <xdr:col>41</xdr:col>
      <xdr:colOff>101600</xdr:colOff>
      <xdr:row>79</xdr:row>
      <xdr:rowOff>93647</xdr:rowOff>
    </xdr:to>
    <xdr:sp macro="" textlink="">
      <xdr:nvSpPr>
        <xdr:cNvPr id="419" name="フローチャート: 判断 418"/>
        <xdr:cNvSpPr/>
      </xdr:nvSpPr>
      <xdr:spPr>
        <a:xfrm>
          <a:off x="7810500" y="135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110174</xdr:rowOff>
    </xdr:from>
    <xdr:ext cx="534377" cy="259045"/>
    <xdr:sp macro="" textlink="">
      <xdr:nvSpPr>
        <xdr:cNvPr id="420" name="テキスト ボックス 419"/>
        <xdr:cNvSpPr txBox="1"/>
      </xdr:nvSpPr>
      <xdr:spPr>
        <a:xfrm>
          <a:off x="7594111" y="133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153944</xdr:rowOff>
    </xdr:from>
    <xdr:to>
      <xdr:col>36</xdr:col>
      <xdr:colOff>165100</xdr:colOff>
      <xdr:row>79</xdr:row>
      <xdr:rowOff>84094</xdr:rowOff>
    </xdr:to>
    <xdr:sp macro="" textlink="">
      <xdr:nvSpPr>
        <xdr:cNvPr id="421" name="フローチャート: 判断 420"/>
        <xdr:cNvSpPr/>
      </xdr:nvSpPr>
      <xdr:spPr>
        <a:xfrm>
          <a:off x="6921500" y="135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100621</xdr:rowOff>
    </xdr:from>
    <xdr:ext cx="534377" cy="259045"/>
    <xdr:sp macro="" textlink="">
      <xdr:nvSpPr>
        <xdr:cNvPr id="422" name="テキスト ボックス 421"/>
        <xdr:cNvSpPr txBox="1"/>
      </xdr:nvSpPr>
      <xdr:spPr>
        <a:xfrm>
          <a:off x="6705111" y="133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17232</xdr:rowOff>
    </xdr:from>
    <xdr:to>
      <xdr:col>55</xdr:col>
      <xdr:colOff>50800</xdr:colOff>
      <xdr:row>79</xdr:row>
      <xdr:rowOff>118832</xdr:rowOff>
    </xdr:to>
    <xdr:sp macro="" textlink="">
      <xdr:nvSpPr>
        <xdr:cNvPr id="428" name="楕円 427"/>
        <xdr:cNvSpPr/>
      </xdr:nvSpPr>
      <xdr:spPr>
        <a:xfrm>
          <a:off x="10426700" y="1356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123345</xdr:rowOff>
    </xdr:from>
    <xdr:ext cx="534377" cy="259045"/>
    <xdr:sp macro="" textlink="">
      <xdr:nvSpPr>
        <xdr:cNvPr id="429" name="普通建設事業費 （ うち新規整備　）該当値テキスト"/>
        <xdr:cNvSpPr txBox="1"/>
      </xdr:nvSpPr>
      <xdr:spPr>
        <a:xfrm>
          <a:off x="10528300" y="134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12714</xdr:rowOff>
    </xdr:from>
    <xdr:to>
      <xdr:col>50</xdr:col>
      <xdr:colOff>165100</xdr:colOff>
      <xdr:row>79</xdr:row>
      <xdr:rowOff>114314</xdr:rowOff>
    </xdr:to>
    <xdr:sp macro="" textlink="">
      <xdr:nvSpPr>
        <xdr:cNvPr id="430" name="楕円 429"/>
        <xdr:cNvSpPr/>
      </xdr:nvSpPr>
      <xdr:spPr>
        <a:xfrm>
          <a:off x="9588500" y="135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105441</xdr:rowOff>
    </xdr:from>
    <xdr:ext cx="534377" cy="259045"/>
    <xdr:sp macro="" textlink="">
      <xdr:nvSpPr>
        <xdr:cNvPr id="431" name="テキスト ボックス 430"/>
        <xdr:cNvSpPr txBox="1"/>
      </xdr:nvSpPr>
      <xdr:spPr>
        <a:xfrm>
          <a:off x="9372111" y="136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23109</xdr:rowOff>
    </xdr:from>
    <xdr:to>
      <xdr:col>46</xdr:col>
      <xdr:colOff>38100</xdr:colOff>
      <xdr:row>79</xdr:row>
      <xdr:rowOff>124709</xdr:rowOff>
    </xdr:to>
    <xdr:sp macro="" textlink="">
      <xdr:nvSpPr>
        <xdr:cNvPr id="432" name="楕円 431"/>
        <xdr:cNvSpPr/>
      </xdr:nvSpPr>
      <xdr:spPr>
        <a:xfrm>
          <a:off x="8699500" y="1356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115836</xdr:rowOff>
    </xdr:from>
    <xdr:ext cx="534377" cy="259045"/>
    <xdr:sp macro="" textlink="">
      <xdr:nvSpPr>
        <xdr:cNvPr id="433" name="テキスト ボックス 432"/>
        <xdr:cNvSpPr txBox="1"/>
      </xdr:nvSpPr>
      <xdr:spPr>
        <a:xfrm>
          <a:off x="8483111" y="136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164429</xdr:rowOff>
    </xdr:from>
    <xdr:to>
      <xdr:col>41</xdr:col>
      <xdr:colOff>101600</xdr:colOff>
      <xdr:row>79</xdr:row>
      <xdr:rowOff>94579</xdr:rowOff>
    </xdr:to>
    <xdr:sp macro="" textlink="">
      <xdr:nvSpPr>
        <xdr:cNvPr id="434" name="楕円 433"/>
        <xdr:cNvSpPr/>
      </xdr:nvSpPr>
      <xdr:spPr>
        <a:xfrm>
          <a:off x="7810500" y="135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85706</xdr:rowOff>
    </xdr:from>
    <xdr:ext cx="534377" cy="259045"/>
    <xdr:sp macro="" textlink="">
      <xdr:nvSpPr>
        <xdr:cNvPr id="435" name="テキスト ボックス 434"/>
        <xdr:cNvSpPr txBox="1"/>
      </xdr:nvSpPr>
      <xdr:spPr>
        <a:xfrm>
          <a:off x="7594111" y="1363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162585</xdr:rowOff>
    </xdr:from>
    <xdr:to>
      <xdr:col>36</xdr:col>
      <xdr:colOff>165100</xdr:colOff>
      <xdr:row>79</xdr:row>
      <xdr:rowOff>92735</xdr:rowOff>
    </xdr:to>
    <xdr:sp macro="" textlink="">
      <xdr:nvSpPr>
        <xdr:cNvPr id="436" name="楕円 435"/>
        <xdr:cNvSpPr/>
      </xdr:nvSpPr>
      <xdr:spPr>
        <a:xfrm>
          <a:off x="6921500" y="135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83862</xdr:rowOff>
    </xdr:from>
    <xdr:ext cx="534377" cy="259045"/>
    <xdr:sp macro="" textlink="">
      <xdr:nvSpPr>
        <xdr:cNvPr id="437" name="テキスト ボックス 436"/>
        <xdr:cNvSpPr txBox="1"/>
      </xdr:nvSpPr>
      <xdr:spPr>
        <a:xfrm>
          <a:off x="6705111" y="1362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89326</xdr:rowOff>
    </xdr:from>
    <xdr:to>
      <xdr:col>54</xdr:col>
      <xdr:colOff>189865</xdr:colOff>
      <xdr:row>98</xdr:row>
      <xdr:rowOff>127143</xdr:rowOff>
    </xdr:to>
    <xdr:cxnSp macro="">
      <xdr:nvCxnSpPr>
        <xdr:cNvPr id="463" name="直線コネクタ 462"/>
        <xdr:cNvCxnSpPr/>
      </xdr:nvCxnSpPr>
      <xdr:spPr>
        <a:xfrm flipV="1">
          <a:off x="10475595" y="15348376"/>
          <a:ext cx="1270" cy="158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130970</xdr:rowOff>
    </xdr:from>
    <xdr:ext cx="469744" cy="259045"/>
    <xdr:sp macro="" textlink="">
      <xdr:nvSpPr>
        <xdr:cNvPr id="464" name="普通建設事業費 （ うち更新整備　）最小値テキスト"/>
        <xdr:cNvSpPr txBox="1"/>
      </xdr:nvSpPr>
      <xdr:spPr>
        <a:xfrm>
          <a:off x="10528300" y="169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127143</xdr:rowOff>
    </xdr:from>
    <xdr:to>
      <xdr:col>55</xdr:col>
      <xdr:colOff>88900</xdr:colOff>
      <xdr:row>98</xdr:row>
      <xdr:rowOff>127143</xdr:rowOff>
    </xdr:to>
    <xdr:cxnSp macro="">
      <xdr:nvCxnSpPr>
        <xdr:cNvPr id="465" name="直線コネクタ 464"/>
        <xdr:cNvCxnSpPr/>
      </xdr:nvCxnSpPr>
      <xdr:spPr>
        <a:xfrm>
          <a:off x="10388600" y="169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36003</xdr:rowOff>
    </xdr:from>
    <xdr:ext cx="599010" cy="259045"/>
    <xdr:sp macro="" textlink="">
      <xdr:nvSpPr>
        <xdr:cNvPr id="466" name="普通建設事業費 （ うち更新整備　）最大値テキスト"/>
        <xdr:cNvSpPr txBox="1"/>
      </xdr:nvSpPr>
      <xdr:spPr>
        <a:xfrm>
          <a:off x="10528300" y="1512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89326</xdr:rowOff>
    </xdr:from>
    <xdr:to>
      <xdr:col>55</xdr:col>
      <xdr:colOff>88900</xdr:colOff>
      <xdr:row>89</xdr:row>
      <xdr:rowOff>89326</xdr:rowOff>
    </xdr:to>
    <xdr:cxnSp macro="">
      <xdr:nvCxnSpPr>
        <xdr:cNvPr id="467" name="直線コネクタ 466"/>
        <xdr:cNvCxnSpPr/>
      </xdr:nvCxnSpPr>
      <xdr:spPr>
        <a:xfrm>
          <a:off x="10388600" y="1534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93115</xdr:rowOff>
    </xdr:from>
    <xdr:to>
      <xdr:col>55</xdr:col>
      <xdr:colOff>0</xdr:colOff>
      <xdr:row>97</xdr:row>
      <xdr:rowOff>106063</xdr:rowOff>
    </xdr:to>
    <xdr:cxnSp macro="">
      <xdr:nvCxnSpPr>
        <xdr:cNvPr id="468" name="直線コネクタ 467"/>
        <xdr:cNvCxnSpPr/>
      </xdr:nvCxnSpPr>
      <xdr:spPr>
        <a:xfrm>
          <a:off x="9639300" y="16723765"/>
          <a:ext cx="8382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254</xdr:rowOff>
    </xdr:from>
    <xdr:ext cx="534377" cy="259045"/>
    <xdr:sp macro="" textlink="">
      <xdr:nvSpPr>
        <xdr:cNvPr id="469" name="普通建設事業費 （ うち更新整備　）平均値テキスト"/>
        <xdr:cNvSpPr txBox="1"/>
      </xdr:nvSpPr>
      <xdr:spPr>
        <a:xfrm>
          <a:off x="10528300" y="1628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148827</xdr:rowOff>
    </xdr:from>
    <xdr:to>
      <xdr:col>55</xdr:col>
      <xdr:colOff>50800</xdr:colOff>
      <xdr:row>96</xdr:row>
      <xdr:rowOff>78977</xdr:rowOff>
    </xdr:to>
    <xdr:sp macro="" textlink="">
      <xdr:nvSpPr>
        <xdr:cNvPr id="470" name="フローチャート: 判断 469"/>
        <xdr:cNvSpPr/>
      </xdr:nvSpPr>
      <xdr:spPr>
        <a:xfrm>
          <a:off x="104267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93115</xdr:rowOff>
    </xdr:from>
    <xdr:to>
      <xdr:col>50</xdr:col>
      <xdr:colOff>114300</xdr:colOff>
      <xdr:row>97</xdr:row>
      <xdr:rowOff>166903</xdr:rowOff>
    </xdr:to>
    <xdr:cxnSp macro="">
      <xdr:nvCxnSpPr>
        <xdr:cNvPr id="471" name="直線コネクタ 470"/>
        <xdr:cNvCxnSpPr/>
      </xdr:nvCxnSpPr>
      <xdr:spPr>
        <a:xfrm flipV="1">
          <a:off x="8750300" y="16723765"/>
          <a:ext cx="889000" cy="7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124969</xdr:rowOff>
    </xdr:from>
    <xdr:to>
      <xdr:col>50</xdr:col>
      <xdr:colOff>165100</xdr:colOff>
      <xdr:row>96</xdr:row>
      <xdr:rowOff>55119</xdr:rowOff>
    </xdr:to>
    <xdr:sp macro="" textlink="">
      <xdr:nvSpPr>
        <xdr:cNvPr id="472" name="フローチャート: 判断 471"/>
        <xdr:cNvSpPr/>
      </xdr:nvSpPr>
      <xdr:spPr>
        <a:xfrm>
          <a:off x="9588500" y="1641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71646</xdr:rowOff>
    </xdr:from>
    <xdr:ext cx="534377" cy="259045"/>
    <xdr:sp macro="" textlink="">
      <xdr:nvSpPr>
        <xdr:cNvPr id="473" name="テキスト ボックス 472"/>
        <xdr:cNvSpPr txBox="1"/>
      </xdr:nvSpPr>
      <xdr:spPr>
        <a:xfrm>
          <a:off x="9372111" y="161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137757</xdr:rowOff>
    </xdr:from>
    <xdr:to>
      <xdr:col>45</xdr:col>
      <xdr:colOff>177800</xdr:colOff>
      <xdr:row>97</xdr:row>
      <xdr:rowOff>166903</xdr:rowOff>
    </xdr:to>
    <xdr:cxnSp macro="">
      <xdr:nvCxnSpPr>
        <xdr:cNvPr id="474" name="直線コネクタ 473"/>
        <xdr:cNvCxnSpPr/>
      </xdr:nvCxnSpPr>
      <xdr:spPr>
        <a:xfrm>
          <a:off x="7861300" y="16768407"/>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85651</xdr:rowOff>
    </xdr:from>
    <xdr:to>
      <xdr:col>46</xdr:col>
      <xdr:colOff>38100</xdr:colOff>
      <xdr:row>97</xdr:row>
      <xdr:rowOff>15801</xdr:rowOff>
    </xdr:to>
    <xdr:sp macro="" textlink="">
      <xdr:nvSpPr>
        <xdr:cNvPr id="475" name="フローチャート: 判断 474"/>
        <xdr:cNvSpPr/>
      </xdr:nvSpPr>
      <xdr:spPr>
        <a:xfrm>
          <a:off x="8699500" y="165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32328</xdr:rowOff>
    </xdr:from>
    <xdr:ext cx="534377" cy="259045"/>
    <xdr:sp macro="" textlink="">
      <xdr:nvSpPr>
        <xdr:cNvPr id="476" name="テキスト ボックス 475"/>
        <xdr:cNvSpPr txBox="1"/>
      </xdr:nvSpPr>
      <xdr:spPr>
        <a:xfrm>
          <a:off x="8483111" y="163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151130</xdr:rowOff>
    </xdr:from>
    <xdr:to>
      <xdr:col>41</xdr:col>
      <xdr:colOff>50800</xdr:colOff>
      <xdr:row>97</xdr:row>
      <xdr:rowOff>137757</xdr:rowOff>
    </xdr:to>
    <xdr:cxnSp macro="">
      <xdr:nvCxnSpPr>
        <xdr:cNvPr id="477" name="直線コネクタ 476"/>
        <xdr:cNvCxnSpPr/>
      </xdr:nvCxnSpPr>
      <xdr:spPr>
        <a:xfrm>
          <a:off x="6972300" y="16610330"/>
          <a:ext cx="889000" cy="1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63232</xdr:rowOff>
    </xdr:from>
    <xdr:to>
      <xdr:col>41</xdr:col>
      <xdr:colOff>101600</xdr:colOff>
      <xdr:row>95</xdr:row>
      <xdr:rowOff>164832</xdr:rowOff>
    </xdr:to>
    <xdr:sp macro="" textlink="">
      <xdr:nvSpPr>
        <xdr:cNvPr id="478" name="フローチャート: 判断 477"/>
        <xdr:cNvSpPr/>
      </xdr:nvSpPr>
      <xdr:spPr>
        <a:xfrm>
          <a:off x="7810500" y="1635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9909</xdr:rowOff>
    </xdr:from>
    <xdr:ext cx="534377" cy="259045"/>
    <xdr:sp macro="" textlink="">
      <xdr:nvSpPr>
        <xdr:cNvPr id="479" name="テキスト ボックス 478"/>
        <xdr:cNvSpPr txBox="1"/>
      </xdr:nvSpPr>
      <xdr:spPr>
        <a:xfrm>
          <a:off x="7594111" y="1612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50609</xdr:rowOff>
    </xdr:from>
    <xdr:to>
      <xdr:col>36</xdr:col>
      <xdr:colOff>165100</xdr:colOff>
      <xdr:row>95</xdr:row>
      <xdr:rowOff>152209</xdr:rowOff>
    </xdr:to>
    <xdr:sp macro="" textlink="">
      <xdr:nvSpPr>
        <xdr:cNvPr id="480" name="フローチャート: 判断 479"/>
        <xdr:cNvSpPr/>
      </xdr:nvSpPr>
      <xdr:spPr>
        <a:xfrm>
          <a:off x="6921500" y="1633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168736</xdr:rowOff>
    </xdr:from>
    <xdr:ext cx="534377" cy="259045"/>
    <xdr:sp macro="" textlink="">
      <xdr:nvSpPr>
        <xdr:cNvPr id="481" name="テキスト ボックス 480"/>
        <xdr:cNvSpPr txBox="1"/>
      </xdr:nvSpPr>
      <xdr:spPr>
        <a:xfrm>
          <a:off x="6705111" y="1611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55263</xdr:rowOff>
    </xdr:from>
    <xdr:to>
      <xdr:col>55</xdr:col>
      <xdr:colOff>50800</xdr:colOff>
      <xdr:row>97</xdr:row>
      <xdr:rowOff>156863</xdr:rowOff>
    </xdr:to>
    <xdr:sp macro="" textlink="">
      <xdr:nvSpPr>
        <xdr:cNvPr id="487" name="楕円 486"/>
        <xdr:cNvSpPr/>
      </xdr:nvSpPr>
      <xdr:spPr>
        <a:xfrm>
          <a:off x="10426700" y="1668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33690</xdr:rowOff>
    </xdr:from>
    <xdr:ext cx="534377" cy="259045"/>
    <xdr:sp macro="" textlink="">
      <xdr:nvSpPr>
        <xdr:cNvPr id="488" name="普通建設事業費 （ うち更新整備　）該当値テキスト"/>
        <xdr:cNvSpPr txBox="1"/>
      </xdr:nvSpPr>
      <xdr:spPr>
        <a:xfrm>
          <a:off x="10528300" y="1666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42315</xdr:rowOff>
    </xdr:from>
    <xdr:to>
      <xdr:col>50</xdr:col>
      <xdr:colOff>165100</xdr:colOff>
      <xdr:row>97</xdr:row>
      <xdr:rowOff>143915</xdr:rowOff>
    </xdr:to>
    <xdr:sp macro="" textlink="">
      <xdr:nvSpPr>
        <xdr:cNvPr id="489" name="楕円 488"/>
        <xdr:cNvSpPr/>
      </xdr:nvSpPr>
      <xdr:spPr>
        <a:xfrm>
          <a:off x="9588500" y="166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135042</xdr:rowOff>
    </xdr:from>
    <xdr:ext cx="534377" cy="259045"/>
    <xdr:sp macro="" textlink="">
      <xdr:nvSpPr>
        <xdr:cNvPr id="490" name="テキスト ボックス 489"/>
        <xdr:cNvSpPr txBox="1"/>
      </xdr:nvSpPr>
      <xdr:spPr>
        <a:xfrm>
          <a:off x="9372111" y="1676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116103</xdr:rowOff>
    </xdr:from>
    <xdr:to>
      <xdr:col>46</xdr:col>
      <xdr:colOff>38100</xdr:colOff>
      <xdr:row>98</xdr:row>
      <xdr:rowOff>46253</xdr:rowOff>
    </xdr:to>
    <xdr:sp macro="" textlink="">
      <xdr:nvSpPr>
        <xdr:cNvPr id="491" name="楕円 490"/>
        <xdr:cNvSpPr/>
      </xdr:nvSpPr>
      <xdr:spPr>
        <a:xfrm>
          <a:off x="8699500" y="167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37380</xdr:rowOff>
    </xdr:from>
    <xdr:ext cx="534377" cy="259045"/>
    <xdr:sp macro="" textlink="">
      <xdr:nvSpPr>
        <xdr:cNvPr id="492" name="テキスト ボックス 491"/>
        <xdr:cNvSpPr txBox="1"/>
      </xdr:nvSpPr>
      <xdr:spPr>
        <a:xfrm>
          <a:off x="8483111" y="1683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86957</xdr:rowOff>
    </xdr:from>
    <xdr:to>
      <xdr:col>41</xdr:col>
      <xdr:colOff>101600</xdr:colOff>
      <xdr:row>98</xdr:row>
      <xdr:rowOff>17107</xdr:rowOff>
    </xdr:to>
    <xdr:sp macro="" textlink="">
      <xdr:nvSpPr>
        <xdr:cNvPr id="493" name="楕円 492"/>
        <xdr:cNvSpPr/>
      </xdr:nvSpPr>
      <xdr:spPr>
        <a:xfrm>
          <a:off x="7810500" y="1671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8234</xdr:rowOff>
    </xdr:from>
    <xdr:ext cx="534377" cy="259045"/>
    <xdr:sp macro="" textlink="">
      <xdr:nvSpPr>
        <xdr:cNvPr id="494" name="テキスト ボックス 493"/>
        <xdr:cNvSpPr txBox="1"/>
      </xdr:nvSpPr>
      <xdr:spPr>
        <a:xfrm>
          <a:off x="7594111" y="168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100330</xdr:rowOff>
    </xdr:from>
    <xdr:to>
      <xdr:col>36</xdr:col>
      <xdr:colOff>165100</xdr:colOff>
      <xdr:row>97</xdr:row>
      <xdr:rowOff>30480</xdr:rowOff>
    </xdr:to>
    <xdr:sp macro="" textlink="">
      <xdr:nvSpPr>
        <xdr:cNvPr id="495" name="楕円 494"/>
        <xdr:cNvSpPr/>
      </xdr:nvSpPr>
      <xdr:spPr>
        <a:xfrm>
          <a:off x="69215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21607</xdr:rowOff>
    </xdr:from>
    <xdr:ext cx="534377" cy="259045"/>
    <xdr:sp macro="" textlink="">
      <xdr:nvSpPr>
        <xdr:cNvPr id="496" name="テキスト ボックス 495"/>
        <xdr:cNvSpPr txBox="1"/>
      </xdr:nvSpPr>
      <xdr:spPr>
        <a:xfrm>
          <a:off x="6705111" y="166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122517</xdr:rowOff>
    </xdr:from>
    <xdr:to>
      <xdr:col>85</xdr:col>
      <xdr:colOff>126364</xdr:colOff>
      <xdr:row>39</xdr:row>
      <xdr:rowOff>44450</xdr:rowOff>
    </xdr:to>
    <xdr:cxnSp macro="">
      <xdr:nvCxnSpPr>
        <xdr:cNvPr id="520" name="直線コネクタ 519"/>
        <xdr:cNvCxnSpPr/>
      </xdr:nvCxnSpPr>
      <xdr:spPr>
        <a:xfrm flipV="1">
          <a:off x="16317595" y="5437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69194</xdr:rowOff>
    </xdr:from>
    <xdr:ext cx="534377" cy="259045"/>
    <xdr:sp macro="" textlink="">
      <xdr:nvSpPr>
        <xdr:cNvPr id="523" name="災害復旧事業費最大値テキスト"/>
        <xdr:cNvSpPr txBox="1"/>
      </xdr:nvSpPr>
      <xdr:spPr>
        <a:xfrm>
          <a:off x="16370300" y="52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122517</xdr:rowOff>
    </xdr:from>
    <xdr:to>
      <xdr:col>86</xdr:col>
      <xdr:colOff>25400</xdr:colOff>
      <xdr:row>31</xdr:row>
      <xdr:rowOff>122517</xdr:rowOff>
    </xdr:to>
    <xdr:cxnSp macro="">
      <xdr:nvCxnSpPr>
        <xdr:cNvPr id="524" name="直線コネクタ 523"/>
        <xdr:cNvCxnSpPr/>
      </xdr:nvCxnSpPr>
      <xdr:spPr>
        <a:xfrm>
          <a:off x="16230600" y="543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43426</xdr:rowOff>
    </xdr:from>
    <xdr:ext cx="469744" cy="259045"/>
    <xdr:sp macro="" textlink="">
      <xdr:nvSpPr>
        <xdr:cNvPr id="526" name="災害復旧事業費平均値テキスト"/>
        <xdr:cNvSpPr txBox="1"/>
      </xdr:nvSpPr>
      <xdr:spPr>
        <a:xfrm>
          <a:off x="16370300" y="6387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20548</xdr:rowOff>
    </xdr:from>
    <xdr:to>
      <xdr:col>85</xdr:col>
      <xdr:colOff>177800</xdr:colOff>
      <xdr:row>38</xdr:row>
      <xdr:rowOff>122148</xdr:rowOff>
    </xdr:to>
    <xdr:sp macro="" textlink="">
      <xdr:nvSpPr>
        <xdr:cNvPr id="527" name="フローチャート: 判断 526"/>
        <xdr:cNvSpPr/>
      </xdr:nvSpPr>
      <xdr:spPr>
        <a:xfrm>
          <a:off x="162687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48457</xdr:rowOff>
    </xdr:from>
    <xdr:to>
      <xdr:col>81</xdr:col>
      <xdr:colOff>101600</xdr:colOff>
      <xdr:row>38</xdr:row>
      <xdr:rowOff>150057</xdr:rowOff>
    </xdr:to>
    <xdr:sp macro="" textlink="">
      <xdr:nvSpPr>
        <xdr:cNvPr id="529" name="フローチャート: 判断 528"/>
        <xdr:cNvSpPr/>
      </xdr:nvSpPr>
      <xdr:spPr>
        <a:xfrm>
          <a:off x="15430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166584</xdr:rowOff>
    </xdr:from>
    <xdr:ext cx="469744" cy="259045"/>
    <xdr:sp macro="" textlink="">
      <xdr:nvSpPr>
        <xdr:cNvPr id="530" name="テキスト ボックス 529"/>
        <xdr:cNvSpPr txBox="1"/>
      </xdr:nvSpPr>
      <xdr:spPr>
        <a:xfrm>
          <a:off x="15246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26073</xdr:rowOff>
    </xdr:from>
    <xdr:to>
      <xdr:col>76</xdr:col>
      <xdr:colOff>165100</xdr:colOff>
      <xdr:row>38</xdr:row>
      <xdr:rowOff>127673</xdr:rowOff>
    </xdr:to>
    <xdr:sp macro="" textlink="">
      <xdr:nvSpPr>
        <xdr:cNvPr id="532" name="フローチャート: 判断 531"/>
        <xdr:cNvSpPr/>
      </xdr:nvSpPr>
      <xdr:spPr>
        <a:xfrm>
          <a:off x="14541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144200</xdr:rowOff>
    </xdr:from>
    <xdr:ext cx="469744" cy="259045"/>
    <xdr:sp macro="" textlink="">
      <xdr:nvSpPr>
        <xdr:cNvPr id="533" name="テキスト ボックス 532"/>
        <xdr:cNvSpPr txBox="1"/>
      </xdr:nvSpPr>
      <xdr:spPr>
        <a:xfrm>
          <a:off x="14357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83642</xdr:rowOff>
    </xdr:from>
    <xdr:to>
      <xdr:col>72</xdr:col>
      <xdr:colOff>38100</xdr:colOff>
      <xdr:row>39</xdr:row>
      <xdr:rowOff>13792</xdr:rowOff>
    </xdr:to>
    <xdr:sp macro="" textlink="">
      <xdr:nvSpPr>
        <xdr:cNvPr id="535" name="フローチャート: 判断 534"/>
        <xdr:cNvSpPr/>
      </xdr:nvSpPr>
      <xdr:spPr>
        <a:xfrm>
          <a:off x="13652500" y="659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30319</xdr:rowOff>
    </xdr:from>
    <xdr:ext cx="469744" cy="259045"/>
    <xdr:sp macro="" textlink="">
      <xdr:nvSpPr>
        <xdr:cNvPr id="536" name="テキスト ボックス 535"/>
        <xdr:cNvSpPr txBox="1"/>
      </xdr:nvSpPr>
      <xdr:spPr>
        <a:xfrm>
          <a:off x="13468428" y="637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19406</xdr:rowOff>
    </xdr:from>
    <xdr:to>
      <xdr:col>67</xdr:col>
      <xdr:colOff>101600</xdr:colOff>
      <xdr:row>38</xdr:row>
      <xdr:rowOff>121006</xdr:rowOff>
    </xdr:to>
    <xdr:sp macro="" textlink="">
      <xdr:nvSpPr>
        <xdr:cNvPr id="537" name="フローチャート: 判断 536"/>
        <xdr:cNvSpPr/>
      </xdr:nvSpPr>
      <xdr:spPr>
        <a:xfrm>
          <a:off x="12763500" y="653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137533</xdr:rowOff>
    </xdr:from>
    <xdr:ext cx="469744" cy="259045"/>
    <xdr:sp macro="" textlink="">
      <xdr:nvSpPr>
        <xdr:cNvPr id="538" name="テキスト ボックス 537"/>
        <xdr:cNvSpPr txBox="1"/>
      </xdr:nvSpPr>
      <xdr:spPr>
        <a:xfrm>
          <a:off x="12579428" y="63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5" name="テキスト ボックス 61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122961</xdr:rowOff>
    </xdr:from>
    <xdr:to>
      <xdr:col>85</xdr:col>
      <xdr:colOff>126364</xdr:colOff>
      <xdr:row>79</xdr:row>
      <xdr:rowOff>137567</xdr:rowOff>
    </xdr:to>
    <xdr:cxnSp macro="">
      <xdr:nvCxnSpPr>
        <xdr:cNvPr id="627" name="直線コネクタ 626"/>
        <xdr:cNvCxnSpPr/>
      </xdr:nvCxnSpPr>
      <xdr:spPr>
        <a:xfrm flipV="1">
          <a:off x="16317595" y="12124461"/>
          <a:ext cx="1269" cy="1557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141394</xdr:rowOff>
    </xdr:from>
    <xdr:ext cx="534377" cy="259045"/>
    <xdr:sp macro="" textlink="">
      <xdr:nvSpPr>
        <xdr:cNvPr id="628" name="公債費最小値テキスト"/>
        <xdr:cNvSpPr txBox="1"/>
      </xdr:nvSpPr>
      <xdr:spPr>
        <a:xfrm>
          <a:off x="16370300" y="136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137567</xdr:rowOff>
    </xdr:from>
    <xdr:to>
      <xdr:col>86</xdr:col>
      <xdr:colOff>25400</xdr:colOff>
      <xdr:row>79</xdr:row>
      <xdr:rowOff>137567</xdr:rowOff>
    </xdr:to>
    <xdr:cxnSp macro="">
      <xdr:nvCxnSpPr>
        <xdr:cNvPr id="629" name="直線コネクタ 628"/>
        <xdr:cNvCxnSpPr/>
      </xdr:nvCxnSpPr>
      <xdr:spPr>
        <a:xfrm>
          <a:off x="16230600" y="13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69638</xdr:rowOff>
    </xdr:from>
    <xdr:ext cx="599010" cy="259045"/>
    <xdr:sp macro="" textlink="">
      <xdr:nvSpPr>
        <xdr:cNvPr id="630" name="公債費最大値テキスト"/>
        <xdr:cNvSpPr txBox="1"/>
      </xdr:nvSpPr>
      <xdr:spPr>
        <a:xfrm>
          <a:off x="16370300" y="118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122961</xdr:rowOff>
    </xdr:from>
    <xdr:to>
      <xdr:col>86</xdr:col>
      <xdr:colOff>25400</xdr:colOff>
      <xdr:row>70</xdr:row>
      <xdr:rowOff>122961</xdr:rowOff>
    </xdr:to>
    <xdr:cxnSp macro="">
      <xdr:nvCxnSpPr>
        <xdr:cNvPr id="631" name="直線コネクタ 630"/>
        <xdr:cNvCxnSpPr/>
      </xdr:nvCxnSpPr>
      <xdr:spPr>
        <a:xfrm>
          <a:off x="16230600" y="1212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60413</xdr:rowOff>
    </xdr:from>
    <xdr:to>
      <xdr:col>85</xdr:col>
      <xdr:colOff>127000</xdr:colOff>
      <xdr:row>76</xdr:row>
      <xdr:rowOff>139497</xdr:rowOff>
    </xdr:to>
    <xdr:cxnSp macro="">
      <xdr:nvCxnSpPr>
        <xdr:cNvPr id="632" name="直線コネクタ 631"/>
        <xdr:cNvCxnSpPr/>
      </xdr:nvCxnSpPr>
      <xdr:spPr>
        <a:xfrm>
          <a:off x="15481300" y="13090613"/>
          <a:ext cx="838200" cy="7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161065</xdr:rowOff>
    </xdr:from>
    <xdr:ext cx="534377" cy="259045"/>
    <xdr:sp macro="" textlink="">
      <xdr:nvSpPr>
        <xdr:cNvPr id="633" name="公債費平均値テキスト"/>
        <xdr:cNvSpPr txBox="1"/>
      </xdr:nvSpPr>
      <xdr:spPr>
        <a:xfrm>
          <a:off x="16370300" y="1319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11188</xdr:rowOff>
    </xdr:from>
    <xdr:to>
      <xdr:col>85</xdr:col>
      <xdr:colOff>177800</xdr:colOff>
      <xdr:row>77</xdr:row>
      <xdr:rowOff>112788</xdr:rowOff>
    </xdr:to>
    <xdr:sp macro="" textlink="">
      <xdr:nvSpPr>
        <xdr:cNvPr id="634" name="フローチャート: 判断 633"/>
        <xdr:cNvSpPr/>
      </xdr:nvSpPr>
      <xdr:spPr>
        <a:xfrm>
          <a:off x="162687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60337</xdr:rowOff>
    </xdr:from>
    <xdr:to>
      <xdr:col>81</xdr:col>
      <xdr:colOff>50800</xdr:colOff>
      <xdr:row>76</xdr:row>
      <xdr:rowOff>60413</xdr:rowOff>
    </xdr:to>
    <xdr:cxnSp macro="">
      <xdr:nvCxnSpPr>
        <xdr:cNvPr id="635" name="直線コネクタ 634"/>
        <xdr:cNvCxnSpPr/>
      </xdr:nvCxnSpPr>
      <xdr:spPr>
        <a:xfrm>
          <a:off x="14592300" y="1309053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23050</xdr:rowOff>
    </xdr:from>
    <xdr:to>
      <xdr:col>81</xdr:col>
      <xdr:colOff>101600</xdr:colOff>
      <xdr:row>77</xdr:row>
      <xdr:rowOff>124650</xdr:rowOff>
    </xdr:to>
    <xdr:sp macro="" textlink="">
      <xdr:nvSpPr>
        <xdr:cNvPr id="636" name="フローチャート: 判断 635"/>
        <xdr:cNvSpPr/>
      </xdr:nvSpPr>
      <xdr:spPr>
        <a:xfrm>
          <a:off x="15430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115777</xdr:rowOff>
    </xdr:from>
    <xdr:ext cx="534377" cy="259045"/>
    <xdr:sp macro="" textlink="">
      <xdr:nvSpPr>
        <xdr:cNvPr id="637" name="テキスト ボックス 636"/>
        <xdr:cNvSpPr txBox="1"/>
      </xdr:nvSpPr>
      <xdr:spPr>
        <a:xfrm>
          <a:off x="15214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2260</xdr:rowOff>
    </xdr:from>
    <xdr:to>
      <xdr:col>76</xdr:col>
      <xdr:colOff>114300</xdr:colOff>
      <xdr:row>76</xdr:row>
      <xdr:rowOff>60337</xdr:rowOff>
    </xdr:to>
    <xdr:cxnSp macro="">
      <xdr:nvCxnSpPr>
        <xdr:cNvPr id="638" name="直線コネクタ 637"/>
        <xdr:cNvCxnSpPr/>
      </xdr:nvCxnSpPr>
      <xdr:spPr>
        <a:xfrm>
          <a:off x="13703300" y="13032460"/>
          <a:ext cx="8890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23380</xdr:rowOff>
    </xdr:from>
    <xdr:to>
      <xdr:col>76</xdr:col>
      <xdr:colOff>165100</xdr:colOff>
      <xdr:row>77</xdr:row>
      <xdr:rowOff>124980</xdr:rowOff>
    </xdr:to>
    <xdr:sp macro="" textlink="">
      <xdr:nvSpPr>
        <xdr:cNvPr id="639" name="フローチャート: 判断 638"/>
        <xdr:cNvSpPr/>
      </xdr:nvSpPr>
      <xdr:spPr>
        <a:xfrm>
          <a:off x="14541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116107</xdr:rowOff>
    </xdr:from>
    <xdr:ext cx="534377" cy="259045"/>
    <xdr:sp macro="" textlink="">
      <xdr:nvSpPr>
        <xdr:cNvPr id="640" name="テキスト ボックス 639"/>
        <xdr:cNvSpPr txBox="1"/>
      </xdr:nvSpPr>
      <xdr:spPr>
        <a:xfrm>
          <a:off x="14325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8852</xdr:rowOff>
    </xdr:from>
    <xdr:to>
      <xdr:col>71</xdr:col>
      <xdr:colOff>177800</xdr:colOff>
      <xdr:row>76</xdr:row>
      <xdr:rowOff>2260</xdr:rowOff>
    </xdr:to>
    <xdr:cxnSp macro="">
      <xdr:nvCxnSpPr>
        <xdr:cNvPr id="641" name="直線コネクタ 640"/>
        <xdr:cNvCxnSpPr/>
      </xdr:nvCxnSpPr>
      <xdr:spPr>
        <a:xfrm>
          <a:off x="12814300" y="12867602"/>
          <a:ext cx="889000" cy="1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44945</xdr:rowOff>
    </xdr:from>
    <xdr:to>
      <xdr:col>72</xdr:col>
      <xdr:colOff>38100</xdr:colOff>
      <xdr:row>75</xdr:row>
      <xdr:rowOff>146546</xdr:rowOff>
    </xdr:to>
    <xdr:sp macro="" textlink="">
      <xdr:nvSpPr>
        <xdr:cNvPr id="642" name="フローチャート: 判断 641"/>
        <xdr:cNvSpPr/>
      </xdr:nvSpPr>
      <xdr:spPr>
        <a:xfrm>
          <a:off x="13652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163072</xdr:rowOff>
    </xdr:from>
    <xdr:ext cx="534377" cy="259045"/>
    <xdr:sp macro="" textlink="">
      <xdr:nvSpPr>
        <xdr:cNvPr id="643" name="テキスト ボックス 642"/>
        <xdr:cNvSpPr txBox="1"/>
      </xdr:nvSpPr>
      <xdr:spPr>
        <a:xfrm>
          <a:off x="13436111" y="126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26746</xdr:rowOff>
    </xdr:from>
    <xdr:to>
      <xdr:col>67</xdr:col>
      <xdr:colOff>101600</xdr:colOff>
      <xdr:row>75</xdr:row>
      <xdr:rowOff>128346</xdr:rowOff>
    </xdr:to>
    <xdr:sp macro="" textlink="">
      <xdr:nvSpPr>
        <xdr:cNvPr id="644" name="フローチャート: 判断 643"/>
        <xdr:cNvSpPr/>
      </xdr:nvSpPr>
      <xdr:spPr>
        <a:xfrm>
          <a:off x="12763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119473</xdr:rowOff>
    </xdr:from>
    <xdr:ext cx="534377" cy="259045"/>
    <xdr:sp macro="" textlink="">
      <xdr:nvSpPr>
        <xdr:cNvPr id="645" name="テキスト ボックス 644"/>
        <xdr:cNvSpPr txBox="1"/>
      </xdr:nvSpPr>
      <xdr:spPr>
        <a:xfrm>
          <a:off x="12547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88697</xdr:rowOff>
    </xdr:from>
    <xdr:to>
      <xdr:col>85</xdr:col>
      <xdr:colOff>177800</xdr:colOff>
      <xdr:row>77</xdr:row>
      <xdr:rowOff>18847</xdr:rowOff>
    </xdr:to>
    <xdr:sp macro="" textlink="">
      <xdr:nvSpPr>
        <xdr:cNvPr id="651" name="楕円 650"/>
        <xdr:cNvSpPr/>
      </xdr:nvSpPr>
      <xdr:spPr>
        <a:xfrm>
          <a:off x="16268700" y="1311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111574</xdr:rowOff>
    </xdr:from>
    <xdr:ext cx="534377" cy="259045"/>
    <xdr:sp macro="" textlink="">
      <xdr:nvSpPr>
        <xdr:cNvPr id="652" name="公債費該当値テキスト"/>
        <xdr:cNvSpPr txBox="1"/>
      </xdr:nvSpPr>
      <xdr:spPr>
        <a:xfrm>
          <a:off x="16370300" y="1297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9613</xdr:rowOff>
    </xdr:from>
    <xdr:to>
      <xdr:col>81</xdr:col>
      <xdr:colOff>101600</xdr:colOff>
      <xdr:row>76</xdr:row>
      <xdr:rowOff>111213</xdr:rowOff>
    </xdr:to>
    <xdr:sp macro="" textlink="">
      <xdr:nvSpPr>
        <xdr:cNvPr id="653" name="楕円 652"/>
        <xdr:cNvSpPr/>
      </xdr:nvSpPr>
      <xdr:spPr>
        <a:xfrm>
          <a:off x="15430500" y="1303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127741</xdr:rowOff>
    </xdr:from>
    <xdr:ext cx="534377" cy="259045"/>
    <xdr:sp macro="" textlink="">
      <xdr:nvSpPr>
        <xdr:cNvPr id="654" name="テキスト ボックス 653"/>
        <xdr:cNvSpPr txBox="1"/>
      </xdr:nvSpPr>
      <xdr:spPr>
        <a:xfrm>
          <a:off x="15214111" y="1281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9537</xdr:rowOff>
    </xdr:from>
    <xdr:to>
      <xdr:col>76</xdr:col>
      <xdr:colOff>165100</xdr:colOff>
      <xdr:row>76</xdr:row>
      <xdr:rowOff>111137</xdr:rowOff>
    </xdr:to>
    <xdr:sp macro="" textlink="">
      <xdr:nvSpPr>
        <xdr:cNvPr id="655" name="楕円 654"/>
        <xdr:cNvSpPr/>
      </xdr:nvSpPr>
      <xdr:spPr>
        <a:xfrm>
          <a:off x="14541500" y="1303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127664</xdr:rowOff>
    </xdr:from>
    <xdr:ext cx="534377" cy="259045"/>
    <xdr:sp macro="" textlink="">
      <xdr:nvSpPr>
        <xdr:cNvPr id="656" name="テキスト ボックス 655"/>
        <xdr:cNvSpPr txBox="1"/>
      </xdr:nvSpPr>
      <xdr:spPr>
        <a:xfrm>
          <a:off x="14325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122910</xdr:rowOff>
    </xdr:from>
    <xdr:to>
      <xdr:col>72</xdr:col>
      <xdr:colOff>38100</xdr:colOff>
      <xdr:row>76</xdr:row>
      <xdr:rowOff>53060</xdr:rowOff>
    </xdr:to>
    <xdr:sp macro="" textlink="">
      <xdr:nvSpPr>
        <xdr:cNvPr id="657" name="楕円 656"/>
        <xdr:cNvSpPr/>
      </xdr:nvSpPr>
      <xdr:spPr>
        <a:xfrm>
          <a:off x="13652500" y="129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44187</xdr:rowOff>
    </xdr:from>
    <xdr:ext cx="534377" cy="259045"/>
    <xdr:sp macro="" textlink="">
      <xdr:nvSpPr>
        <xdr:cNvPr id="658" name="テキスト ボックス 657"/>
        <xdr:cNvSpPr txBox="1"/>
      </xdr:nvSpPr>
      <xdr:spPr>
        <a:xfrm>
          <a:off x="13436111" y="1307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129502</xdr:rowOff>
    </xdr:from>
    <xdr:to>
      <xdr:col>67</xdr:col>
      <xdr:colOff>101600</xdr:colOff>
      <xdr:row>75</xdr:row>
      <xdr:rowOff>59652</xdr:rowOff>
    </xdr:to>
    <xdr:sp macro="" textlink="">
      <xdr:nvSpPr>
        <xdr:cNvPr id="659" name="楕円 658"/>
        <xdr:cNvSpPr/>
      </xdr:nvSpPr>
      <xdr:spPr>
        <a:xfrm>
          <a:off x="12763500" y="128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76179</xdr:rowOff>
    </xdr:from>
    <xdr:ext cx="534377" cy="259045"/>
    <xdr:sp macro="" textlink="">
      <xdr:nvSpPr>
        <xdr:cNvPr id="660" name="テキスト ボックス 659"/>
        <xdr:cNvSpPr txBox="1"/>
      </xdr:nvSpPr>
      <xdr:spPr>
        <a:xfrm>
          <a:off x="12547111" y="125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21056</xdr:rowOff>
    </xdr:from>
    <xdr:to>
      <xdr:col>85</xdr:col>
      <xdr:colOff>126364</xdr:colOff>
      <xdr:row>98</xdr:row>
      <xdr:rowOff>128115</xdr:rowOff>
    </xdr:to>
    <xdr:cxnSp macro="">
      <xdr:nvCxnSpPr>
        <xdr:cNvPr id="682" name="直線コネクタ 681"/>
        <xdr:cNvCxnSpPr/>
      </xdr:nvCxnSpPr>
      <xdr:spPr>
        <a:xfrm flipV="1">
          <a:off x="16317595" y="15451556"/>
          <a:ext cx="1269" cy="147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131942</xdr:rowOff>
    </xdr:from>
    <xdr:ext cx="469744" cy="259045"/>
    <xdr:sp macro="" textlink="">
      <xdr:nvSpPr>
        <xdr:cNvPr id="683" name="積立金最小値テキスト"/>
        <xdr:cNvSpPr txBox="1"/>
      </xdr:nvSpPr>
      <xdr:spPr>
        <a:xfrm>
          <a:off x="16370300" y="169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128115</xdr:rowOff>
    </xdr:from>
    <xdr:to>
      <xdr:col>86</xdr:col>
      <xdr:colOff>25400</xdr:colOff>
      <xdr:row>98</xdr:row>
      <xdr:rowOff>128115</xdr:rowOff>
    </xdr:to>
    <xdr:cxnSp macro="">
      <xdr:nvCxnSpPr>
        <xdr:cNvPr id="684" name="直線コネクタ 683"/>
        <xdr:cNvCxnSpPr/>
      </xdr:nvCxnSpPr>
      <xdr:spPr>
        <a:xfrm>
          <a:off x="16230600" y="169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139183</xdr:rowOff>
    </xdr:from>
    <xdr:ext cx="599010" cy="259045"/>
    <xdr:sp macro="" textlink="">
      <xdr:nvSpPr>
        <xdr:cNvPr id="685" name="積立金最大値テキスト"/>
        <xdr:cNvSpPr txBox="1"/>
      </xdr:nvSpPr>
      <xdr:spPr>
        <a:xfrm>
          <a:off x="16370300" y="152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21056</xdr:rowOff>
    </xdr:from>
    <xdr:to>
      <xdr:col>86</xdr:col>
      <xdr:colOff>25400</xdr:colOff>
      <xdr:row>90</xdr:row>
      <xdr:rowOff>21056</xdr:rowOff>
    </xdr:to>
    <xdr:cxnSp macro="">
      <xdr:nvCxnSpPr>
        <xdr:cNvPr id="686" name="直線コネクタ 685"/>
        <xdr:cNvCxnSpPr/>
      </xdr:nvCxnSpPr>
      <xdr:spPr>
        <a:xfrm>
          <a:off x="16230600" y="1545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98827</xdr:rowOff>
    </xdr:from>
    <xdr:to>
      <xdr:col>85</xdr:col>
      <xdr:colOff>127000</xdr:colOff>
      <xdr:row>96</xdr:row>
      <xdr:rowOff>167763</xdr:rowOff>
    </xdr:to>
    <xdr:cxnSp macro="">
      <xdr:nvCxnSpPr>
        <xdr:cNvPr id="687" name="直線コネクタ 686"/>
        <xdr:cNvCxnSpPr/>
      </xdr:nvCxnSpPr>
      <xdr:spPr>
        <a:xfrm>
          <a:off x="15481300" y="16558027"/>
          <a:ext cx="838200" cy="6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57123</xdr:rowOff>
    </xdr:from>
    <xdr:ext cx="534377" cy="259045"/>
    <xdr:sp macro="" textlink="">
      <xdr:nvSpPr>
        <xdr:cNvPr id="688" name="積立金平均値テキスト"/>
        <xdr:cNvSpPr txBox="1"/>
      </xdr:nvSpPr>
      <xdr:spPr>
        <a:xfrm>
          <a:off x="16370300" y="1668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78696</xdr:rowOff>
    </xdr:from>
    <xdr:to>
      <xdr:col>85</xdr:col>
      <xdr:colOff>177800</xdr:colOff>
      <xdr:row>98</xdr:row>
      <xdr:rowOff>8846</xdr:rowOff>
    </xdr:to>
    <xdr:sp macro="" textlink="">
      <xdr:nvSpPr>
        <xdr:cNvPr id="689" name="フローチャート: 判断 688"/>
        <xdr:cNvSpPr/>
      </xdr:nvSpPr>
      <xdr:spPr>
        <a:xfrm>
          <a:off x="162687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98827</xdr:rowOff>
    </xdr:from>
    <xdr:to>
      <xdr:col>81</xdr:col>
      <xdr:colOff>50800</xdr:colOff>
      <xdr:row>96</xdr:row>
      <xdr:rowOff>151194</xdr:rowOff>
    </xdr:to>
    <xdr:cxnSp macro="">
      <xdr:nvCxnSpPr>
        <xdr:cNvPr id="690" name="直線コネクタ 689"/>
        <xdr:cNvCxnSpPr/>
      </xdr:nvCxnSpPr>
      <xdr:spPr>
        <a:xfrm flipV="1">
          <a:off x="14592300" y="16558027"/>
          <a:ext cx="889000" cy="5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61596</xdr:rowOff>
    </xdr:from>
    <xdr:to>
      <xdr:col>81</xdr:col>
      <xdr:colOff>101600</xdr:colOff>
      <xdr:row>97</xdr:row>
      <xdr:rowOff>163196</xdr:rowOff>
    </xdr:to>
    <xdr:sp macro="" textlink="">
      <xdr:nvSpPr>
        <xdr:cNvPr id="691" name="フローチャート: 判断 690"/>
        <xdr:cNvSpPr/>
      </xdr:nvSpPr>
      <xdr:spPr>
        <a:xfrm>
          <a:off x="15430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154323</xdr:rowOff>
    </xdr:from>
    <xdr:ext cx="534377" cy="259045"/>
    <xdr:sp macro="" textlink="">
      <xdr:nvSpPr>
        <xdr:cNvPr id="692" name="テキスト ボックス 691"/>
        <xdr:cNvSpPr txBox="1"/>
      </xdr:nvSpPr>
      <xdr:spPr>
        <a:xfrm>
          <a:off x="15214111" y="1678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164526</xdr:rowOff>
    </xdr:from>
    <xdr:to>
      <xdr:col>76</xdr:col>
      <xdr:colOff>114300</xdr:colOff>
      <xdr:row>96</xdr:row>
      <xdr:rowOff>151194</xdr:rowOff>
    </xdr:to>
    <xdr:cxnSp macro="">
      <xdr:nvCxnSpPr>
        <xdr:cNvPr id="693" name="直線コネクタ 692"/>
        <xdr:cNvCxnSpPr/>
      </xdr:nvCxnSpPr>
      <xdr:spPr>
        <a:xfrm>
          <a:off x="13703300" y="16452276"/>
          <a:ext cx="889000" cy="15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78422</xdr:rowOff>
    </xdr:from>
    <xdr:to>
      <xdr:col>76</xdr:col>
      <xdr:colOff>165100</xdr:colOff>
      <xdr:row>97</xdr:row>
      <xdr:rowOff>8572</xdr:rowOff>
    </xdr:to>
    <xdr:sp macro="" textlink="">
      <xdr:nvSpPr>
        <xdr:cNvPr id="694" name="フローチャート: 判断 693"/>
        <xdr:cNvSpPr/>
      </xdr:nvSpPr>
      <xdr:spPr>
        <a:xfrm>
          <a:off x="14541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25099</xdr:rowOff>
    </xdr:from>
    <xdr:ext cx="534377" cy="259045"/>
    <xdr:sp macro="" textlink="">
      <xdr:nvSpPr>
        <xdr:cNvPr id="695" name="テキスト ボックス 694"/>
        <xdr:cNvSpPr txBox="1"/>
      </xdr:nvSpPr>
      <xdr:spPr>
        <a:xfrm>
          <a:off x="14325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164526</xdr:rowOff>
    </xdr:from>
    <xdr:to>
      <xdr:col>71</xdr:col>
      <xdr:colOff>177800</xdr:colOff>
      <xdr:row>96</xdr:row>
      <xdr:rowOff>41256</xdr:rowOff>
    </xdr:to>
    <xdr:cxnSp macro="">
      <xdr:nvCxnSpPr>
        <xdr:cNvPr id="696" name="直線コネクタ 695"/>
        <xdr:cNvCxnSpPr/>
      </xdr:nvCxnSpPr>
      <xdr:spPr>
        <a:xfrm flipV="1">
          <a:off x="12814300" y="16452276"/>
          <a:ext cx="889000" cy="4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147824</xdr:rowOff>
    </xdr:from>
    <xdr:to>
      <xdr:col>72</xdr:col>
      <xdr:colOff>38100</xdr:colOff>
      <xdr:row>97</xdr:row>
      <xdr:rowOff>77974</xdr:rowOff>
    </xdr:to>
    <xdr:sp macro="" textlink="">
      <xdr:nvSpPr>
        <xdr:cNvPr id="697" name="フローチャート: 判断 696"/>
        <xdr:cNvSpPr/>
      </xdr:nvSpPr>
      <xdr:spPr>
        <a:xfrm>
          <a:off x="13652500" y="1660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69101</xdr:rowOff>
    </xdr:from>
    <xdr:ext cx="534377" cy="259045"/>
    <xdr:sp macro="" textlink="">
      <xdr:nvSpPr>
        <xdr:cNvPr id="698" name="テキスト ボックス 697"/>
        <xdr:cNvSpPr txBox="1"/>
      </xdr:nvSpPr>
      <xdr:spPr>
        <a:xfrm>
          <a:off x="13436111" y="1669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28897</xdr:rowOff>
    </xdr:from>
    <xdr:to>
      <xdr:col>67</xdr:col>
      <xdr:colOff>101600</xdr:colOff>
      <xdr:row>97</xdr:row>
      <xdr:rowOff>130497</xdr:rowOff>
    </xdr:to>
    <xdr:sp macro="" textlink="">
      <xdr:nvSpPr>
        <xdr:cNvPr id="699" name="フローチャート: 判断 698"/>
        <xdr:cNvSpPr/>
      </xdr:nvSpPr>
      <xdr:spPr>
        <a:xfrm>
          <a:off x="12763500" y="1665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121624</xdr:rowOff>
    </xdr:from>
    <xdr:ext cx="534377" cy="259045"/>
    <xdr:sp macro="" textlink="">
      <xdr:nvSpPr>
        <xdr:cNvPr id="700" name="テキスト ボックス 699"/>
        <xdr:cNvSpPr txBox="1"/>
      </xdr:nvSpPr>
      <xdr:spPr>
        <a:xfrm>
          <a:off x="12547111" y="1675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116963</xdr:rowOff>
    </xdr:from>
    <xdr:to>
      <xdr:col>85</xdr:col>
      <xdr:colOff>177800</xdr:colOff>
      <xdr:row>97</xdr:row>
      <xdr:rowOff>47113</xdr:rowOff>
    </xdr:to>
    <xdr:sp macro="" textlink="">
      <xdr:nvSpPr>
        <xdr:cNvPr id="706" name="楕円 705"/>
        <xdr:cNvSpPr/>
      </xdr:nvSpPr>
      <xdr:spPr>
        <a:xfrm>
          <a:off x="16268700" y="16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139840</xdr:rowOff>
    </xdr:from>
    <xdr:ext cx="534377" cy="259045"/>
    <xdr:sp macro="" textlink="">
      <xdr:nvSpPr>
        <xdr:cNvPr id="707" name="積立金該当値テキスト"/>
        <xdr:cNvSpPr txBox="1"/>
      </xdr:nvSpPr>
      <xdr:spPr>
        <a:xfrm>
          <a:off x="16370300" y="1642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48027</xdr:rowOff>
    </xdr:from>
    <xdr:to>
      <xdr:col>81</xdr:col>
      <xdr:colOff>101600</xdr:colOff>
      <xdr:row>96</xdr:row>
      <xdr:rowOff>149627</xdr:rowOff>
    </xdr:to>
    <xdr:sp macro="" textlink="">
      <xdr:nvSpPr>
        <xdr:cNvPr id="708" name="楕円 707"/>
        <xdr:cNvSpPr/>
      </xdr:nvSpPr>
      <xdr:spPr>
        <a:xfrm>
          <a:off x="15430500" y="165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166154</xdr:rowOff>
    </xdr:from>
    <xdr:ext cx="534377" cy="259045"/>
    <xdr:sp macro="" textlink="">
      <xdr:nvSpPr>
        <xdr:cNvPr id="709" name="テキスト ボックス 708"/>
        <xdr:cNvSpPr txBox="1"/>
      </xdr:nvSpPr>
      <xdr:spPr>
        <a:xfrm>
          <a:off x="15214111" y="1628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100394</xdr:rowOff>
    </xdr:from>
    <xdr:to>
      <xdr:col>76</xdr:col>
      <xdr:colOff>165100</xdr:colOff>
      <xdr:row>97</xdr:row>
      <xdr:rowOff>30544</xdr:rowOff>
    </xdr:to>
    <xdr:sp macro="" textlink="">
      <xdr:nvSpPr>
        <xdr:cNvPr id="710" name="楕円 709"/>
        <xdr:cNvSpPr/>
      </xdr:nvSpPr>
      <xdr:spPr>
        <a:xfrm>
          <a:off x="14541500" y="165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21671</xdr:rowOff>
    </xdr:from>
    <xdr:ext cx="534377" cy="259045"/>
    <xdr:sp macro="" textlink="">
      <xdr:nvSpPr>
        <xdr:cNvPr id="711" name="テキスト ボックス 710"/>
        <xdr:cNvSpPr txBox="1"/>
      </xdr:nvSpPr>
      <xdr:spPr>
        <a:xfrm>
          <a:off x="14325111" y="1665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113726</xdr:rowOff>
    </xdr:from>
    <xdr:to>
      <xdr:col>72</xdr:col>
      <xdr:colOff>38100</xdr:colOff>
      <xdr:row>96</xdr:row>
      <xdr:rowOff>43876</xdr:rowOff>
    </xdr:to>
    <xdr:sp macro="" textlink="">
      <xdr:nvSpPr>
        <xdr:cNvPr id="712" name="楕円 711"/>
        <xdr:cNvSpPr/>
      </xdr:nvSpPr>
      <xdr:spPr>
        <a:xfrm>
          <a:off x="13652500" y="164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60403</xdr:rowOff>
    </xdr:from>
    <xdr:ext cx="534377" cy="259045"/>
    <xdr:sp macro="" textlink="">
      <xdr:nvSpPr>
        <xdr:cNvPr id="713" name="テキスト ボックス 712"/>
        <xdr:cNvSpPr txBox="1"/>
      </xdr:nvSpPr>
      <xdr:spPr>
        <a:xfrm>
          <a:off x="13436111" y="1617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161906</xdr:rowOff>
    </xdr:from>
    <xdr:to>
      <xdr:col>67</xdr:col>
      <xdr:colOff>101600</xdr:colOff>
      <xdr:row>96</xdr:row>
      <xdr:rowOff>92056</xdr:rowOff>
    </xdr:to>
    <xdr:sp macro="" textlink="">
      <xdr:nvSpPr>
        <xdr:cNvPr id="714" name="楕円 713"/>
        <xdr:cNvSpPr/>
      </xdr:nvSpPr>
      <xdr:spPr>
        <a:xfrm>
          <a:off x="12763500" y="164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108583</xdr:rowOff>
    </xdr:from>
    <xdr:ext cx="534377" cy="259045"/>
    <xdr:sp macro="" textlink="">
      <xdr:nvSpPr>
        <xdr:cNvPr id="715" name="テキスト ボックス 714"/>
        <xdr:cNvSpPr txBox="1"/>
      </xdr:nvSpPr>
      <xdr:spPr>
        <a:xfrm>
          <a:off x="12547111" y="1622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71291</xdr:rowOff>
    </xdr:from>
    <xdr:to>
      <xdr:col>116</xdr:col>
      <xdr:colOff>62864</xdr:colOff>
      <xdr:row>38</xdr:row>
      <xdr:rowOff>25400</xdr:rowOff>
    </xdr:to>
    <xdr:cxnSp macro="">
      <xdr:nvCxnSpPr>
        <xdr:cNvPr id="735" name="直線コネクタ 734"/>
        <xdr:cNvCxnSpPr/>
      </xdr:nvCxnSpPr>
      <xdr:spPr>
        <a:xfrm flipV="1">
          <a:off x="22159595" y="5386241"/>
          <a:ext cx="1269" cy="115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17968</xdr:rowOff>
    </xdr:from>
    <xdr:ext cx="534377" cy="259045"/>
    <xdr:sp macro="" textlink="">
      <xdr:nvSpPr>
        <xdr:cNvPr id="738" name="投資及び出資金最大値テキスト"/>
        <xdr:cNvSpPr txBox="1"/>
      </xdr:nvSpPr>
      <xdr:spPr>
        <a:xfrm>
          <a:off x="22212300" y="51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71291</xdr:rowOff>
    </xdr:from>
    <xdr:to>
      <xdr:col>116</xdr:col>
      <xdr:colOff>152400</xdr:colOff>
      <xdr:row>31</xdr:row>
      <xdr:rowOff>71291</xdr:rowOff>
    </xdr:to>
    <xdr:cxnSp macro="">
      <xdr:nvCxnSpPr>
        <xdr:cNvPr id="739" name="直線コネクタ 738"/>
        <xdr:cNvCxnSpPr/>
      </xdr:nvCxnSpPr>
      <xdr:spPr>
        <a:xfrm>
          <a:off x="22072600" y="538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164789</xdr:rowOff>
    </xdr:from>
    <xdr:to>
      <xdr:col>116</xdr:col>
      <xdr:colOff>63500</xdr:colOff>
      <xdr:row>38</xdr:row>
      <xdr:rowOff>25400</xdr:rowOff>
    </xdr:to>
    <xdr:cxnSp macro="">
      <xdr:nvCxnSpPr>
        <xdr:cNvPr id="740" name="直線コネクタ 739"/>
        <xdr:cNvCxnSpPr/>
      </xdr:nvCxnSpPr>
      <xdr:spPr>
        <a:xfrm flipV="1">
          <a:off x="21323300" y="6508439"/>
          <a:ext cx="8382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167155</xdr:rowOff>
    </xdr:from>
    <xdr:ext cx="469744" cy="259045"/>
    <xdr:sp macro="" textlink="">
      <xdr:nvSpPr>
        <xdr:cNvPr id="741" name="投資及び出資金平均値テキスト"/>
        <xdr:cNvSpPr txBox="1"/>
      </xdr:nvSpPr>
      <xdr:spPr>
        <a:xfrm>
          <a:off x="22212300" y="6167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144278</xdr:rowOff>
    </xdr:from>
    <xdr:to>
      <xdr:col>116</xdr:col>
      <xdr:colOff>114300</xdr:colOff>
      <xdr:row>37</xdr:row>
      <xdr:rowOff>74428</xdr:rowOff>
    </xdr:to>
    <xdr:sp macro="" textlink="">
      <xdr:nvSpPr>
        <xdr:cNvPr id="742" name="フローチャート: 判断 741"/>
        <xdr:cNvSpPr/>
      </xdr:nvSpPr>
      <xdr:spPr>
        <a:xfrm>
          <a:off x="221107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3" name="直線コネクタ 74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155880</xdr:rowOff>
    </xdr:from>
    <xdr:to>
      <xdr:col>112</xdr:col>
      <xdr:colOff>38100</xdr:colOff>
      <xdr:row>37</xdr:row>
      <xdr:rowOff>86030</xdr:rowOff>
    </xdr:to>
    <xdr:sp macro="" textlink="">
      <xdr:nvSpPr>
        <xdr:cNvPr id="744" name="フローチャート: 判断 743"/>
        <xdr:cNvSpPr/>
      </xdr:nvSpPr>
      <xdr:spPr>
        <a:xfrm>
          <a:off x="212725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102557</xdr:rowOff>
    </xdr:from>
    <xdr:ext cx="469744" cy="259045"/>
    <xdr:sp macro="" textlink="">
      <xdr:nvSpPr>
        <xdr:cNvPr id="745" name="テキスト ボックス 744"/>
        <xdr:cNvSpPr txBox="1"/>
      </xdr:nvSpPr>
      <xdr:spPr>
        <a:xfrm>
          <a:off x="21088428" y="61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6" name="直線コネクタ 74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162852</xdr:rowOff>
    </xdr:from>
    <xdr:to>
      <xdr:col>107</xdr:col>
      <xdr:colOff>101600</xdr:colOff>
      <xdr:row>37</xdr:row>
      <xdr:rowOff>93002</xdr:rowOff>
    </xdr:to>
    <xdr:sp macro="" textlink="">
      <xdr:nvSpPr>
        <xdr:cNvPr id="747" name="フローチャート: 判断 746"/>
        <xdr:cNvSpPr/>
      </xdr:nvSpPr>
      <xdr:spPr>
        <a:xfrm>
          <a:off x="20383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109529</xdr:rowOff>
    </xdr:from>
    <xdr:ext cx="469744" cy="259045"/>
    <xdr:sp macro="" textlink="">
      <xdr:nvSpPr>
        <xdr:cNvPr id="748" name="テキスト ボックス 747"/>
        <xdr:cNvSpPr txBox="1"/>
      </xdr:nvSpPr>
      <xdr:spPr>
        <a:xfrm>
          <a:off x="20199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18314</xdr:rowOff>
    </xdr:from>
    <xdr:to>
      <xdr:col>102</xdr:col>
      <xdr:colOff>114300</xdr:colOff>
      <xdr:row>38</xdr:row>
      <xdr:rowOff>25400</xdr:rowOff>
    </xdr:to>
    <xdr:cxnSp macro="">
      <xdr:nvCxnSpPr>
        <xdr:cNvPr id="749" name="直線コネクタ 748"/>
        <xdr:cNvCxnSpPr/>
      </xdr:nvCxnSpPr>
      <xdr:spPr>
        <a:xfrm>
          <a:off x="18656300" y="6533414"/>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30778</xdr:rowOff>
    </xdr:from>
    <xdr:to>
      <xdr:col>102</xdr:col>
      <xdr:colOff>165100</xdr:colOff>
      <xdr:row>37</xdr:row>
      <xdr:rowOff>132378</xdr:rowOff>
    </xdr:to>
    <xdr:sp macro="" textlink="">
      <xdr:nvSpPr>
        <xdr:cNvPr id="750" name="フローチャート: 判断 749"/>
        <xdr:cNvSpPr/>
      </xdr:nvSpPr>
      <xdr:spPr>
        <a:xfrm>
          <a:off x="19494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148905</xdr:rowOff>
    </xdr:from>
    <xdr:ext cx="469744" cy="259045"/>
    <xdr:sp macro="" textlink="">
      <xdr:nvSpPr>
        <xdr:cNvPr id="751" name="テキスト ボックス 750"/>
        <xdr:cNvSpPr txBox="1"/>
      </xdr:nvSpPr>
      <xdr:spPr>
        <a:xfrm>
          <a:off x="19310428"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43752</xdr:rowOff>
    </xdr:from>
    <xdr:to>
      <xdr:col>98</xdr:col>
      <xdr:colOff>38100</xdr:colOff>
      <xdr:row>37</xdr:row>
      <xdr:rowOff>145352</xdr:rowOff>
    </xdr:to>
    <xdr:sp macro="" textlink="">
      <xdr:nvSpPr>
        <xdr:cNvPr id="752" name="フローチャート: 判断 751"/>
        <xdr:cNvSpPr/>
      </xdr:nvSpPr>
      <xdr:spPr>
        <a:xfrm>
          <a:off x="18605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161879</xdr:rowOff>
    </xdr:from>
    <xdr:ext cx="469744" cy="259045"/>
    <xdr:sp macro="" textlink="">
      <xdr:nvSpPr>
        <xdr:cNvPr id="753" name="テキスト ボックス 752"/>
        <xdr:cNvSpPr txBox="1"/>
      </xdr:nvSpPr>
      <xdr:spPr>
        <a:xfrm>
          <a:off x="18421428" y="616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9" name="楕円 758"/>
        <xdr:cNvSpPr/>
      </xdr:nvSpPr>
      <xdr:spPr>
        <a:xfrm>
          <a:off x="22110700" y="64576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28916</xdr:rowOff>
    </xdr:from>
    <xdr:ext cx="378565" cy="259045"/>
    <xdr:sp macro="" textlink="">
      <xdr:nvSpPr>
        <xdr:cNvPr id="760" name="投資及び出資金該当値テキスト"/>
        <xdr:cNvSpPr txBox="1"/>
      </xdr:nvSpPr>
      <xdr:spPr>
        <a:xfrm>
          <a:off x="22212300" y="6372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1" name="楕円 76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2" name="テキスト ボックス 76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3" name="楕円 76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4" name="テキスト ボックス 76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5" name="楕円 76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6" name="テキスト ボックス 76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138963</xdr:rowOff>
    </xdr:from>
    <xdr:to>
      <xdr:col>98</xdr:col>
      <xdr:colOff>38100</xdr:colOff>
      <xdr:row>38</xdr:row>
      <xdr:rowOff>69114</xdr:rowOff>
    </xdr:to>
    <xdr:sp macro="" textlink="">
      <xdr:nvSpPr>
        <xdr:cNvPr id="767" name="楕円 766"/>
        <xdr:cNvSpPr/>
      </xdr:nvSpPr>
      <xdr:spPr>
        <a:xfrm>
          <a:off x="18605500" y="64826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60241</xdr:rowOff>
    </xdr:from>
    <xdr:ext cx="378565" cy="259045"/>
    <xdr:sp macro="" textlink="">
      <xdr:nvSpPr>
        <xdr:cNvPr id="768" name="テキスト ボックス 767"/>
        <xdr:cNvSpPr txBox="1"/>
      </xdr:nvSpPr>
      <xdr:spPr>
        <a:xfrm>
          <a:off x="18467017" y="6575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128864</xdr:rowOff>
    </xdr:from>
    <xdr:to>
      <xdr:col>116</xdr:col>
      <xdr:colOff>62864</xdr:colOff>
      <xdr:row>58</xdr:row>
      <xdr:rowOff>139700</xdr:rowOff>
    </xdr:to>
    <xdr:cxnSp macro="">
      <xdr:nvCxnSpPr>
        <xdr:cNvPr id="790" name="直線コネクタ 789"/>
        <xdr:cNvCxnSpPr/>
      </xdr:nvCxnSpPr>
      <xdr:spPr>
        <a:xfrm flipV="1">
          <a:off x="22159595" y="9044264"/>
          <a:ext cx="1269" cy="103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75541</xdr:rowOff>
    </xdr:from>
    <xdr:ext cx="534377" cy="259045"/>
    <xdr:sp macro="" textlink="">
      <xdr:nvSpPr>
        <xdr:cNvPr id="793" name="貸付金最大値テキスト"/>
        <xdr:cNvSpPr txBox="1"/>
      </xdr:nvSpPr>
      <xdr:spPr>
        <a:xfrm>
          <a:off x="22212300" y="881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128864</xdr:rowOff>
    </xdr:from>
    <xdr:to>
      <xdr:col>116</xdr:col>
      <xdr:colOff>152400</xdr:colOff>
      <xdr:row>52</xdr:row>
      <xdr:rowOff>128864</xdr:rowOff>
    </xdr:to>
    <xdr:cxnSp macro="">
      <xdr:nvCxnSpPr>
        <xdr:cNvPr id="794" name="直線コネクタ 793"/>
        <xdr:cNvCxnSpPr/>
      </xdr:nvCxnSpPr>
      <xdr:spPr>
        <a:xfrm>
          <a:off x="22072600" y="90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113594</xdr:rowOff>
    </xdr:from>
    <xdr:to>
      <xdr:col>116</xdr:col>
      <xdr:colOff>63500</xdr:colOff>
      <xdr:row>58</xdr:row>
      <xdr:rowOff>119263</xdr:rowOff>
    </xdr:to>
    <xdr:cxnSp macro="">
      <xdr:nvCxnSpPr>
        <xdr:cNvPr id="795" name="直線コネクタ 794"/>
        <xdr:cNvCxnSpPr/>
      </xdr:nvCxnSpPr>
      <xdr:spPr>
        <a:xfrm>
          <a:off x="21323300" y="10057694"/>
          <a:ext cx="8382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136329</xdr:rowOff>
    </xdr:from>
    <xdr:ext cx="469744" cy="259045"/>
    <xdr:sp macro="" textlink="">
      <xdr:nvSpPr>
        <xdr:cNvPr id="796" name="貸付金平均値テキスト"/>
        <xdr:cNvSpPr txBox="1"/>
      </xdr:nvSpPr>
      <xdr:spPr>
        <a:xfrm>
          <a:off x="22212300" y="9737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113452</xdr:rowOff>
    </xdr:from>
    <xdr:to>
      <xdr:col>116</xdr:col>
      <xdr:colOff>114300</xdr:colOff>
      <xdr:row>58</xdr:row>
      <xdr:rowOff>43602</xdr:rowOff>
    </xdr:to>
    <xdr:sp macro="" textlink="">
      <xdr:nvSpPr>
        <xdr:cNvPr id="797" name="フローチャート: 判断 796"/>
        <xdr:cNvSpPr/>
      </xdr:nvSpPr>
      <xdr:spPr>
        <a:xfrm>
          <a:off x="221107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110988</xdr:rowOff>
    </xdr:from>
    <xdr:to>
      <xdr:col>111</xdr:col>
      <xdr:colOff>177800</xdr:colOff>
      <xdr:row>58</xdr:row>
      <xdr:rowOff>113594</xdr:rowOff>
    </xdr:to>
    <xdr:cxnSp macro="">
      <xdr:nvCxnSpPr>
        <xdr:cNvPr id="798" name="直線コネクタ 797"/>
        <xdr:cNvCxnSpPr/>
      </xdr:nvCxnSpPr>
      <xdr:spPr>
        <a:xfrm>
          <a:off x="20434300" y="10055088"/>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144313</xdr:rowOff>
    </xdr:from>
    <xdr:to>
      <xdr:col>112</xdr:col>
      <xdr:colOff>38100</xdr:colOff>
      <xdr:row>58</xdr:row>
      <xdr:rowOff>74463</xdr:rowOff>
    </xdr:to>
    <xdr:sp macro="" textlink="">
      <xdr:nvSpPr>
        <xdr:cNvPr id="799" name="フローチャート: 判断 798"/>
        <xdr:cNvSpPr/>
      </xdr:nvSpPr>
      <xdr:spPr>
        <a:xfrm>
          <a:off x="21272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90990</xdr:rowOff>
    </xdr:from>
    <xdr:ext cx="469744" cy="259045"/>
    <xdr:sp macro="" textlink="">
      <xdr:nvSpPr>
        <xdr:cNvPr id="800" name="テキスト ボックス 799"/>
        <xdr:cNvSpPr txBox="1"/>
      </xdr:nvSpPr>
      <xdr:spPr>
        <a:xfrm>
          <a:off x="21088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105456</xdr:rowOff>
    </xdr:from>
    <xdr:to>
      <xdr:col>107</xdr:col>
      <xdr:colOff>50800</xdr:colOff>
      <xdr:row>58</xdr:row>
      <xdr:rowOff>110988</xdr:rowOff>
    </xdr:to>
    <xdr:cxnSp macro="">
      <xdr:nvCxnSpPr>
        <xdr:cNvPr id="801" name="直線コネクタ 800"/>
        <xdr:cNvCxnSpPr/>
      </xdr:nvCxnSpPr>
      <xdr:spPr>
        <a:xfrm>
          <a:off x="19545300" y="10049556"/>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118710</xdr:rowOff>
    </xdr:from>
    <xdr:to>
      <xdr:col>107</xdr:col>
      <xdr:colOff>101600</xdr:colOff>
      <xdr:row>58</xdr:row>
      <xdr:rowOff>48860</xdr:rowOff>
    </xdr:to>
    <xdr:sp macro="" textlink="">
      <xdr:nvSpPr>
        <xdr:cNvPr id="802" name="フローチャート: 判断 801"/>
        <xdr:cNvSpPr/>
      </xdr:nvSpPr>
      <xdr:spPr>
        <a:xfrm>
          <a:off x="203835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65387</xdr:rowOff>
    </xdr:from>
    <xdr:ext cx="469744" cy="259045"/>
    <xdr:sp macro="" textlink="">
      <xdr:nvSpPr>
        <xdr:cNvPr id="803" name="テキスト ボックス 802"/>
        <xdr:cNvSpPr txBox="1"/>
      </xdr:nvSpPr>
      <xdr:spPr>
        <a:xfrm>
          <a:off x="20199428" y="96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10358</xdr:rowOff>
    </xdr:from>
    <xdr:to>
      <xdr:col>102</xdr:col>
      <xdr:colOff>114300</xdr:colOff>
      <xdr:row>58</xdr:row>
      <xdr:rowOff>105456</xdr:rowOff>
    </xdr:to>
    <xdr:cxnSp macro="">
      <xdr:nvCxnSpPr>
        <xdr:cNvPr id="804" name="直線コネクタ 803"/>
        <xdr:cNvCxnSpPr/>
      </xdr:nvCxnSpPr>
      <xdr:spPr>
        <a:xfrm>
          <a:off x="18656300" y="8925758"/>
          <a:ext cx="889000" cy="112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114823</xdr:rowOff>
    </xdr:from>
    <xdr:to>
      <xdr:col>102</xdr:col>
      <xdr:colOff>165100</xdr:colOff>
      <xdr:row>58</xdr:row>
      <xdr:rowOff>44973</xdr:rowOff>
    </xdr:to>
    <xdr:sp macro="" textlink="">
      <xdr:nvSpPr>
        <xdr:cNvPr id="805" name="フローチャート: 判断 804"/>
        <xdr:cNvSpPr/>
      </xdr:nvSpPr>
      <xdr:spPr>
        <a:xfrm>
          <a:off x="19494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61500</xdr:rowOff>
    </xdr:from>
    <xdr:ext cx="469744" cy="259045"/>
    <xdr:sp macro="" textlink="">
      <xdr:nvSpPr>
        <xdr:cNvPr id="806" name="テキスト ボックス 805"/>
        <xdr:cNvSpPr txBox="1"/>
      </xdr:nvSpPr>
      <xdr:spPr>
        <a:xfrm>
          <a:off x="19310428"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79619</xdr:rowOff>
    </xdr:from>
    <xdr:to>
      <xdr:col>98</xdr:col>
      <xdr:colOff>38100</xdr:colOff>
      <xdr:row>58</xdr:row>
      <xdr:rowOff>9769</xdr:rowOff>
    </xdr:to>
    <xdr:sp macro="" textlink="">
      <xdr:nvSpPr>
        <xdr:cNvPr id="807" name="フローチャート: 判断 806"/>
        <xdr:cNvSpPr/>
      </xdr:nvSpPr>
      <xdr:spPr>
        <a:xfrm>
          <a:off x="18605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896</xdr:rowOff>
    </xdr:from>
    <xdr:ext cx="469744" cy="259045"/>
    <xdr:sp macro="" textlink="">
      <xdr:nvSpPr>
        <xdr:cNvPr id="808" name="テキスト ボックス 807"/>
        <xdr:cNvSpPr txBox="1"/>
      </xdr:nvSpPr>
      <xdr:spPr>
        <a:xfrm>
          <a:off x="18421428" y="994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68463</xdr:rowOff>
    </xdr:from>
    <xdr:to>
      <xdr:col>116</xdr:col>
      <xdr:colOff>114300</xdr:colOff>
      <xdr:row>58</xdr:row>
      <xdr:rowOff>170063</xdr:rowOff>
    </xdr:to>
    <xdr:sp macro="" textlink="">
      <xdr:nvSpPr>
        <xdr:cNvPr id="814" name="楕円 813"/>
        <xdr:cNvSpPr/>
      </xdr:nvSpPr>
      <xdr:spPr>
        <a:xfrm>
          <a:off x="22110700" y="1001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154840</xdr:rowOff>
    </xdr:from>
    <xdr:ext cx="378565" cy="259045"/>
    <xdr:sp macro="" textlink="">
      <xdr:nvSpPr>
        <xdr:cNvPr id="815" name="貸付金該当値テキスト"/>
        <xdr:cNvSpPr txBox="1"/>
      </xdr:nvSpPr>
      <xdr:spPr>
        <a:xfrm>
          <a:off x="22212300" y="992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62794</xdr:rowOff>
    </xdr:from>
    <xdr:to>
      <xdr:col>112</xdr:col>
      <xdr:colOff>38100</xdr:colOff>
      <xdr:row>58</xdr:row>
      <xdr:rowOff>164394</xdr:rowOff>
    </xdr:to>
    <xdr:sp macro="" textlink="">
      <xdr:nvSpPr>
        <xdr:cNvPr id="816" name="楕円 815"/>
        <xdr:cNvSpPr/>
      </xdr:nvSpPr>
      <xdr:spPr>
        <a:xfrm>
          <a:off x="21272500" y="1000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155521</xdr:rowOff>
    </xdr:from>
    <xdr:ext cx="378565" cy="259045"/>
    <xdr:sp macro="" textlink="">
      <xdr:nvSpPr>
        <xdr:cNvPr id="817" name="テキスト ボックス 816"/>
        <xdr:cNvSpPr txBox="1"/>
      </xdr:nvSpPr>
      <xdr:spPr>
        <a:xfrm>
          <a:off x="21134017" y="1009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60188</xdr:rowOff>
    </xdr:from>
    <xdr:to>
      <xdr:col>107</xdr:col>
      <xdr:colOff>101600</xdr:colOff>
      <xdr:row>58</xdr:row>
      <xdr:rowOff>161788</xdr:rowOff>
    </xdr:to>
    <xdr:sp macro="" textlink="">
      <xdr:nvSpPr>
        <xdr:cNvPr id="818" name="楕円 817"/>
        <xdr:cNvSpPr/>
      </xdr:nvSpPr>
      <xdr:spPr>
        <a:xfrm>
          <a:off x="20383500" y="1000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152915</xdr:rowOff>
    </xdr:from>
    <xdr:ext cx="378565" cy="259045"/>
    <xdr:sp macro="" textlink="">
      <xdr:nvSpPr>
        <xdr:cNvPr id="819" name="テキスト ボックス 818"/>
        <xdr:cNvSpPr txBox="1"/>
      </xdr:nvSpPr>
      <xdr:spPr>
        <a:xfrm>
          <a:off x="20245017" y="1009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54656</xdr:rowOff>
    </xdr:from>
    <xdr:to>
      <xdr:col>102</xdr:col>
      <xdr:colOff>165100</xdr:colOff>
      <xdr:row>58</xdr:row>
      <xdr:rowOff>156256</xdr:rowOff>
    </xdr:to>
    <xdr:sp macro="" textlink="">
      <xdr:nvSpPr>
        <xdr:cNvPr id="820" name="楕円 819"/>
        <xdr:cNvSpPr/>
      </xdr:nvSpPr>
      <xdr:spPr>
        <a:xfrm>
          <a:off x="19494500" y="999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147383</xdr:rowOff>
    </xdr:from>
    <xdr:ext cx="378565" cy="259045"/>
    <xdr:sp macro="" textlink="">
      <xdr:nvSpPr>
        <xdr:cNvPr id="821" name="テキスト ボックス 820"/>
        <xdr:cNvSpPr txBox="1"/>
      </xdr:nvSpPr>
      <xdr:spPr>
        <a:xfrm>
          <a:off x="19356017" y="1009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131008</xdr:rowOff>
    </xdr:from>
    <xdr:to>
      <xdr:col>98</xdr:col>
      <xdr:colOff>38100</xdr:colOff>
      <xdr:row>52</xdr:row>
      <xdr:rowOff>61158</xdr:rowOff>
    </xdr:to>
    <xdr:sp macro="" textlink="">
      <xdr:nvSpPr>
        <xdr:cNvPr id="822" name="楕円 821"/>
        <xdr:cNvSpPr/>
      </xdr:nvSpPr>
      <xdr:spPr>
        <a:xfrm>
          <a:off x="18605500" y="88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77685</xdr:rowOff>
    </xdr:from>
    <xdr:ext cx="534377" cy="259045"/>
    <xdr:sp macro="" textlink="">
      <xdr:nvSpPr>
        <xdr:cNvPr id="823" name="テキスト ボックス 822"/>
        <xdr:cNvSpPr txBox="1"/>
      </xdr:nvSpPr>
      <xdr:spPr>
        <a:xfrm>
          <a:off x="18389111" y="865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31915</xdr:rowOff>
    </xdr:from>
    <xdr:to>
      <xdr:col>116</xdr:col>
      <xdr:colOff>62864</xdr:colOff>
      <xdr:row>78</xdr:row>
      <xdr:rowOff>161761</xdr:rowOff>
    </xdr:to>
    <xdr:cxnSp macro="">
      <xdr:nvCxnSpPr>
        <xdr:cNvPr id="848" name="直線コネクタ 847"/>
        <xdr:cNvCxnSpPr/>
      </xdr:nvCxnSpPr>
      <xdr:spPr>
        <a:xfrm flipV="1">
          <a:off x="22159595" y="12033415"/>
          <a:ext cx="1269" cy="15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9"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50" name="直線コネクタ 849"/>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150042</xdr:rowOff>
    </xdr:from>
    <xdr:ext cx="599010" cy="259045"/>
    <xdr:sp macro="" textlink="">
      <xdr:nvSpPr>
        <xdr:cNvPr id="851" name="繰出金最大値テキスト"/>
        <xdr:cNvSpPr txBox="1"/>
      </xdr:nvSpPr>
      <xdr:spPr>
        <a:xfrm>
          <a:off x="22212300" y="11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31915</xdr:rowOff>
    </xdr:from>
    <xdr:to>
      <xdr:col>116</xdr:col>
      <xdr:colOff>152400</xdr:colOff>
      <xdr:row>70</xdr:row>
      <xdr:rowOff>31915</xdr:rowOff>
    </xdr:to>
    <xdr:cxnSp macro="">
      <xdr:nvCxnSpPr>
        <xdr:cNvPr id="852" name="直線コネクタ 851"/>
        <xdr:cNvCxnSpPr/>
      </xdr:nvCxnSpPr>
      <xdr:spPr>
        <a:xfrm>
          <a:off x="22072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13570</xdr:rowOff>
    </xdr:from>
    <xdr:to>
      <xdr:col>116</xdr:col>
      <xdr:colOff>63500</xdr:colOff>
      <xdr:row>77</xdr:row>
      <xdr:rowOff>15456</xdr:rowOff>
    </xdr:to>
    <xdr:cxnSp macro="">
      <xdr:nvCxnSpPr>
        <xdr:cNvPr id="853" name="直線コネクタ 852"/>
        <xdr:cNvCxnSpPr/>
      </xdr:nvCxnSpPr>
      <xdr:spPr>
        <a:xfrm flipV="1">
          <a:off x="21323300" y="13215220"/>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169651</xdr:rowOff>
    </xdr:from>
    <xdr:ext cx="534377" cy="259045"/>
    <xdr:sp macro="" textlink="">
      <xdr:nvSpPr>
        <xdr:cNvPr id="854" name="繰出金平均値テキスト"/>
        <xdr:cNvSpPr txBox="1"/>
      </xdr:nvSpPr>
      <xdr:spPr>
        <a:xfrm>
          <a:off x="22212300" y="1268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146774</xdr:rowOff>
    </xdr:from>
    <xdr:to>
      <xdr:col>116</xdr:col>
      <xdr:colOff>114300</xdr:colOff>
      <xdr:row>75</xdr:row>
      <xdr:rowOff>76924</xdr:rowOff>
    </xdr:to>
    <xdr:sp macro="" textlink="">
      <xdr:nvSpPr>
        <xdr:cNvPr id="855" name="フローチャート: 判断 854"/>
        <xdr:cNvSpPr/>
      </xdr:nvSpPr>
      <xdr:spPr>
        <a:xfrm>
          <a:off x="221107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82874</xdr:rowOff>
    </xdr:from>
    <xdr:to>
      <xdr:col>111</xdr:col>
      <xdr:colOff>177800</xdr:colOff>
      <xdr:row>77</xdr:row>
      <xdr:rowOff>15456</xdr:rowOff>
    </xdr:to>
    <xdr:cxnSp macro="">
      <xdr:nvCxnSpPr>
        <xdr:cNvPr id="856" name="直線コネクタ 855"/>
        <xdr:cNvCxnSpPr/>
      </xdr:nvCxnSpPr>
      <xdr:spPr>
        <a:xfrm>
          <a:off x="20434300" y="12770174"/>
          <a:ext cx="889000" cy="44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143783</xdr:rowOff>
    </xdr:from>
    <xdr:to>
      <xdr:col>112</xdr:col>
      <xdr:colOff>38100</xdr:colOff>
      <xdr:row>75</xdr:row>
      <xdr:rowOff>73933</xdr:rowOff>
    </xdr:to>
    <xdr:sp macro="" textlink="">
      <xdr:nvSpPr>
        <xdr:cNvPr id="857" name="フローチャート: 判断 856"/>
        <xdr:cNvSpPr/>
      </xdr:nvSpPr>
      <xdr:spPr>
        <a:xfrm>
          <a:off x="21272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90460</xdr:rowOff>
    </xdr:from>
    <xdr:ext cx="534377" cy="259045"/>
    <xdr:sp macro="" textlink="">
      <xdr:nvSpPr>
        <xdr:cNvPr id="858" name="テキスト ボックス 857"/>
        <xdr:cNvSpPr txBox="1"/>
      </xdr:nvSpPr>
      <xdr:spPr>
        <a:xfrm>
          <a:off x="21056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39974</xdr:rowOff>
    </xdr:from>
    <xdr:to>
      <xdr:col>107</xdr:col>
      <xdr:colOff>50800</xdr:colOff>
      <xdr:row>74</xdr:row>
      <xdr:rowOff>82874</xdr:rowOff>
    </xdr:to>
    <xdr:cxnSp macro="">
      <xdr:nvCxnSpPr>
        <xdr:cNvPr id="859" name="直線コネクタ 858"/>
        <xdr:cNvCxnSpPr/>
      </xdr:nvCxnSpPr>
      <xdr:spPr>
        <a:xfrm>
          <a:off x="19545300" y="12727274"/>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99702</xdr:rowOff>
    </xdr:from>
    <xdr:to>
      <xdr:col>107</xdr:col>
      <xdr:colOff>101600</xdr:colOff>
      <xdr:row>75</xdr:row>
      <xdr:rowOff>29852</xdr:rowOff>
    </xdr:to>
    <xdr:sp macro="" textlink="">
      <xdr:nvSpPr>
        <xdr:cNvPr id="860" name="フローチャート: 判断 859"/>
        <xdr:cNvSpPr/>
      </xdr:nvSpPr>
      <xdr:spPr>
        <a:xfrm>
          <a:off x="20383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20979</xdr:rowOff>
    </xdr:from>
    <xdr:ext cx="534377" cy="259045"/>
    <xdr:sp macro="" textlink="">
      <xdr:nvSpPr>
        <xdr:cNvPr id="861" name="テキスト ボックス 860"/>
        <xdr:cNvSpPr txBox="1"/>
      </xdr:nvSpPr>
      <xdr:spPr>
        <a:xfrm>
          <a:off x="20167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39974</xdr:rowOff>
    </xdr:from>
    <xdr:to>
      <xdr:col>102</xdr:col>
      <xdr:colOff>114300</xdr:colOff>
      <xdr:row>74</xdr:row>
      <xdr:rowOff>74702</xdr:rowOff>
    </xdr:to>
    <xdr:cxnSp macro="">
      <xdr:nvCxnSpPr>
        <xdr:cNvPr id="862" name="直線コネクタ 861"/>
        <xdr:cNvCxnSpPr/>
      </xdr:nvCxnSpPr>
      <xdr:spPr>
        <a:xfrm flipV="1">
          <a:off x="18656300" y="12727274"/>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24720</xdr:rowOff>
    </xdr:from>
    <xdr:to>
      <xdr:col>102</xdr:col>
      <xdr:colOff>165100</xdr:colOff>
      <xdr:row>73</xdr:row>
      <xdr:rowOff>126320</xdr:rowOff>
    </xdr:to>
    <xdr:sp macro="" textlink="">
      <xdr:nvSpPr>
        <xdr:cNvPr id="863" name="フローチャート: 判断 862"/>
        <xdr:cNvSpPr/>
      </xdr:nvSpPr>
      <xdr:spPr>
        <a:xfrm>
          <a:off x="19494500" y="125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142847</xdr:rowOff>
    </xdr:from>
    <xdr:ext cx="534377" cy="259045"/>
    <xdr:sp macro="" textlink="">
      <xdr:nvSpPr>
        <xdr:cNvPr id="864" name="テキスト ボックス 863"/>
        <xdr:cNvSpPr txBox="1"/>
      </xdr:nvSpPr>
      <xdr:spPr>
        <a:xfrm>
          <a:off x="19278111" y="1231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63906</xdr:rowOff>
    </xdr:from>
    <xdr:to>
      <xdr:col>98</xdr:col>
      <xdr:colOff>38100</xdr:colOff>
      <xdr:row>73</xdr:row>
      <xdr:rowOff>165506</xdr:rowOff>
    </xdr:to>
    <xdr:sp macro="" textlink="">
      <xdr:nvSpPr>
        <xdr:cNvPr id="865" name="フローチャート: 判断 864"/>
        <xdr:cNvSpPr/>
      </xdr:nvSpPr>
      <xdr:spPr>
        <a:xfrm>
          <a:off x="18605500" y="12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10583</xdr:rowOff>
    </xdr:from>
    <xdr:ext cx="534377" cy="259045"/>
    <xdr:sp macro="" textlink="">
      <xdr:nvSpPr>
        <xdr:cNvPr id="866" name="テキスト ボックス 865"/>
        <xdr:cNvSpPr txBox="1"/>
      </xdr:nvSpPr>
      <xdr:spPr>
        <a:xfrm>
          <a:off x="18389111" y="123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134220</xdr:rowOff>
    </xdr:from>
    <xdr:to>
      <xdr:col>116</xdr:col>
      <xdr:colOff>114300</xdr:colOff>
      <xdr:row>77</xdr:row>
      <xdr:rowOff>64370</xdr:rowOff>
    </xdr:to>
    <xdr:sp macro="" textlink="">
      <xdr:nvSpPr>
        <xdr:cNvPr id="872" name="楕円 871"/>
        <xdr:cNvSpPr/>
      </xdr:nvSpPr>
      <xdr:spPr>
        <a:xfrm>
          <a:off x="22110700" y="131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112647</xdr:rowOff>
    </xdr:from>
    <xdr:ext cx="534377" cy="259045"/>
    <xdr:sp macro="" textlink="">
      <xdr:nvSpPr>
        <xdr:cNvPr id="873" name="繰出金該当値テキスト"/>
        <xdr:cNvSpPr txBox="1"/>
      </xdr:nvSpPr>
      <xdr:spPr>
        <a:xfrm>
          <a:off x="22212300" y="1314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136106</xdr:rowOff>
    </xdr:from>
    <xdr:to>
      <xdr:col>112</xdr:col>
      <xdr:colOff>38100</xdr:colOff>
      <xdr:row>77</xdr:row>
      <xdr:rowOff>66256</xdr:rowOff>
    </xdr:to>
    <xdr:sp macro="" textlink="">
      <xdr:nvSpPr>
        <xdr:cNvPr id="874" name="楕円 873"/>
        <xdr:cNvSpPr/>
      </xdr:nvSpPr>
      <xdr:spPr>
        <a:xfrm>
          <a:off x="21272500" y="1316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57383</xdr:rowOff>
    </xdr:from>
    <xdr:ext cx="534377" cy="259045"/>
    <xdr:sp macro="" textlink="">
      <xdr:nvSpPr>
        <xdr:cNvPr id="875" name="テキスト ボックス 874"/>
        <xdr:cNvSpPr txBox="1"/>
      </xdr:nvSpPr>
      <xdr:spPr>
        <a:xfrm>
          <a:off x="21056111" y="13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32074</xdr:rowOff>
    </xdr:from>
    <xdr:to>
      <xdr:col>107</xdr:col>
      <xdr:colOff>101600</xdr:colOff>
      <xdr:row>74</xdr:row>
      <xdr:rowOff>133674</xdr:rowOff>
    </xdr:to>
    <xdr:sp macro="" textlink="">
      <xdr:nvSpPr>
        <xdr:cNvPr id="876" name="楕円 875"/>
        <xdr:cNvSpPr/>
      </xdr:nvSpPr>
      <xdr:spPr>
        <a:xfrm>
          <a:off x="20383500" y="127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150201</xdr:rowOff>
    </xdr:from>
    <xdr:ext cx="534377" cy="259045"/>
    <xdr:sp macro="" textlink="">
      <xdr:nvSpPr>
        <xdr:cNvPr id="877" name="テキスト ボックス 876"/>
        <xdr:cNvSpPr txBox="1"/>
      </xdr:nvSpPr>
      <xdr:spPr>
        <a:xfrm>
          <a:off x="20167111" y="1249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160624</xdr:rowOff>
    </xdr:from>
    <xdr:to>
      <xdr:col>102</xdr:col>
      <xdr:colOff>165100</xdr:colOff>
      <xdr:row>74</xdr:row>
      <xdr:rowOff>90774</xdr:rowOff>
    </xdr:to>
    <xdr:sp macro="" textlink="">
      <xdr:nvSpPr>
        <xdr:cNvPr id="878" name="楕円 877"/>
        <xdr:cNvSpPr/>
      </xdr:nvSpPr>
      <xdr:spPr>
        <a:xfrm>
          <a:off x="19494500" y="1267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81901</xdr:rowOff>
    </xdr:from>
    <xdr:ext cx="534377" cy="259045"/>
    <xdr:sp macro="" textlink="">
      <xdr:nvSpPr>
        <xdr:cNvPr id="879" name="テキスト ボックス 878"/>
        <xdr:cNvSpPr txBox="1"/>
      </xdr:nvSpPr>
      <xdr:spPr>
        <a:xfrm>
          <a:off x="19278111" y="1276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23902</xdr:rowOff>
    </xdr:from>
    <xdr:to>
      <xdr:col>98</xdr:col>
      <xdr:colOff>38100</xdr:colOff>
      <xdr:row>74</xdr:row>
      <xdr:rowOff>125502</xdr:rowOff>
    </xdr:to>
    <xdr:sp macro="" textlink="">
      <xdr:nvSpPr>
        <xdr:cNvPr id="880" name="楕円 879"/>
        <xdr:cNvSpPr/>
      </xdr:nvSpPr>
      <xdr:spPr>
        <a:xfrm>
          <a:off x="18605500" y="127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116629</xdr:rowOff>
    </xdr:from>
    <xdr:ext cx="534377" cy="259045"/>
    <xdr:sp macro="" textlink="">
      <xdr:nvSpPr>
        <xdr:cNvPr id="881" name="テキスト ボックス 880"/>
        <xdr:cNvSpPr txBox="1"/>
      </xdr:nvSpPr>
      <xdr:spPr>
        <a:xfrm>
          <a:off x="18389111" y="1280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歳出決算総額は、住民一人あたり</a:t>
          </a:r>
          <a:r>
            <a:rPr kumimoji="1" lang="en-US" altLang="ja-JP" sz="1100">
              <a:solidFill>
                <a:schemeClr val="dk1"/>
              </a:solidFill>
              <a:effectLst/>
              <a:latin typeface="+mn-lt"/>
              <a:ea typeface="+mn-ea"/>
              <a:cs typeface="+mn-cs"/>
            </a:rPr>
            <a:t>517,768</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義務的経費である人件費は、住民一人あたり</a:t>
          </a:r>
          <a:r>
            <a:rPr kumimoji="1" lang="en-US" altLang="ja-JP" sz="1100">
              <a:solidFill>
                <a:schemeClr val="dk1"/>
              </a:solidFill>
              <a:effectLst/>
              <a:latin typeface="+mn-lt"/>
              <a:ea typeface="+mn-ea"/>
              <a:cs typeface="+mn-cs"/>
            </a:rPr>
            <a:t>81,172</a:t>
          </a:r>
          <a:r>
            <a:rPr kumimoji="1" lang="ja-JP" altLang="ja-JP" sz="1100">
              <a:solidFill>
                <a:schemeClr val="dk1"/>
              </a:solidFill>
              <a:effectLst/>
              <a:latin typeface="+mn-lt"/>
              <a:ea typeface="+mn-ea"/>
              <a:cs typeface="+mn-cs"/>
            </a:rPr>
            <a:t>円となっている。平成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年度までは平均を大幅に下回っていたが、平成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年度以降、類似団体区分の変更に伴い類似団体の平均に近い値となった。公債費は、住民一人あたり</a:t>
          </a:r>
          <a:r>
            <a:rPr kumimoji="1" lang="en-US" altLang="ja-JP" sz="1100">
              <a:solidFill>
                <a:schemeClr val="dk1"/>
              </a:solidFill>
              <a:effectLst/>
              <a:latin typeface="+mn-lt"/>
              <a:ea typeface="+mn-ea"/>
              <a:cs typeface="+mn-cs"/>
            </a:rPr>
            <a:t>63,016</a:t>
          </a:r>
          <a:r>
            <a:rPr kumimoji="1" lang="ja-JP" altLang="ja-JP" sz="1100">
              <a:solidFill>
                <a:schemeClr val="dk1"/>
              </a:solidFill>
              <a:effectLst/>
              <a:latin typeface="+mn-lt"/>
              <a:ea typeface="+mn-ea"/>
              <a:cs typeface="+mn-cs"/>
            </a:rPr>
            <a:t>円となっている。年々減少傾向にあり、平成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年度において類似団体の平均を下回ったところであるが、類似団体の変更に伴い平成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年度以降平均を上回っている。扶助費は、住民一人あたり</a:t>
          </a:r>
          <a:r>
            <a:rPr kumimoji="1" lang="en-US" altLang="ja-JP" sz="1100">
              <a:solidFill>
                <a:schemeClr val="dk1"/>
              </a:solidFill>
              <a:effectLst/>
              <a:latin typeface="+mn-lt"/>
              <a:ea typeface="+mn-ea"/>
              <a:cs typeface="+mn-cs"/>
            </a:rPr>
            <a:t>78,154</a:t>
          </a:r>
          <a:r>
            <a:rPr kumimoji="1" lang="ja-JP" altLang="ja-JP" sz="1100">
              <a:solidFill>
                <a:schemeClr val="dk1"/>
              </a:solidFill>
              <a:effectLst/>
              <a:latin typeface="+mn-lt"/>
              <a:ea typeface="+mn-ea"/>
              <a:cs typeface="+mn-cs"/>
            </a:rPr>
            <a:t>円となっており、継続して増加している。類似団体平均と同等で推移していたが、平成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年度の類似団体区分の変更に伴い上回る値となった。</a:t>
          </a:r>
          <a:endParaRPr lang="ja-JP" altLang="ja-JP" sz="1400">
            <a:effectLst/>
          </a:endParaRPr>
        </a:p>
        <a:p>
          <a:r>
            <a:rPr kumimoji="1" lang="ja-JP" altLang="ja-JP" sz="1100">
              <a:solidFill>
                <a:schemeClr val="dk1"/>
              </a:solidFill>
              <a:effectLst/>
              <a:latin typeface="+mn-lt"/>
              <a:ea typeface="+mn-ea"/>
              <a:cs typeface="+mn-cs"/>
            </a:rPr>
            <a:t>一方、投資的経費としての普通建設事業費は、新規整備分が</a:t>
          </a:r>
          <a:r>
            <a:rPr kumimoji="1" lang="en-US" altLang="ja-JP" sz="1100">
              <a:solidFill>
                <a:schemeClr val="dk1"/>
              </a:solidFill>
              <a:effectLst/>
              <a:latin typeface="+mn-lt"/>
              <a:ea typeface="+mn-ea"/>
              <a:cs typeface="+mn-cs"/>
            </a:rPr>
            <a:t>18,891</a:t>
          </a:r>
          <a:r>
            <a:rPr kumimoji="1" lang="ja-JP" altLang="ja-JP" sz="1100">
              <a:solidFill>
                <a:schemeClr val="dk1"/>
              </a:solidFill>
              <a:effectLst/>
              <a:latin typeface="+mn-lt"/>
              <a:ea typeface="+mn-ea"/>
              <a:cs typeface="+mn-cs"/>
            </a:rPr>
            <a:t>円、更新整備分が</a:t>
          </a:r>
          <a:r>
            <a:rPr kumimoji="1" lang="en-US" altLang="ja-JP" sz="1100">
              <a:solidFill>
                <a:schemeClr val="dk1"/>
              </a:solidFill>
              <a:effectLst/>
              <a:latin typeface="+mn-lt"/>
              <a:ea typeface="+mn-ea"/>
              <a:cs typeface="+mn-cs"/>
            </a:rPr>
            <a:t>20,560</a:t>
          </a:r>
          <a:r>
            <a:rPr kumimoji="1" lang="ja-JP" altLang="ja-JP" sz="1100">
              <a:solidFill>
                <a:schemeClr val="dk1"/>
              </a:solidFill>
              <a:effectLst/>
              <a:latin typeface="+mn-lt"/>
              <a:ea typeface="+mn-ea"/>
              <a:cs typeface="+mn-cs"/>
            </a:rPr>
            <a:t>円となっている。いずれも類似団体の平均を大きく下回っている。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岩手県金ケ崎町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15,644
15,496
179.76
8,463,124
8,099,965
346,099
5,183,362
7,181,673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25019</xdr:rowOff>
    </xdr:from>
    <xdr:to>
      <xdr:col>24</xdr:col>
      <xdr:colOff>62865</xdr:colOff>
      <xdr:row>38</xdr:row>
      <xdr:rowOff>162941</xdr:rowOff>
    </xdr:to>
    <xdr:cxnSp macro="">
      <xdr:nvCxnSpPr>
        <xdr:cNvPr id="56" name="直線コネクタ 55"/>
        <xdr:cNvCxnSpPr/>
      </xdr:nvCxnSpPr>
      <xdr:spPr>
        <a:xfrm flipV="1">
          <a:off x="4633595" y="5168519"/>
          <a:ext cx="1270" cy="150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166768</xdr:rowOff>
    </xdr:from>
    <xdr:ext cx="469744" cy="259045"/>
    <xdr:sp macro="" textlink="">
      <xdr:nvSpPr>
        <xdr:cNvPr id="57" name="議会費最小値テキスト"/>
        <xdr:cNvSpPr txBox="1"/>
      </xdr:nvSpPr>
      <xdr:spPr>
        <a:xfrm>
          <a:off x="4686300"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162941</xdr:rowOff>
    </xdr:from>
    <xdr:to>
      <xdr:col>24</xdr:col>
      <xdr:colOff>152400</xdr:colOff>
      <xdr:row>38</xdr:row>
      <xdr:rowOff>162941</xdr:rowOff>
    </xdr:to>
    <xdr:cxnSp macro="">
      <xdr:nvCxnSpPr>
        <xdr:cNvPr id="58" name="直線コネクタ 57"/>
        <xdr:cNvCxnSpPr/>
      </xdr:nvCxnSpPr>
      <xdr:spPr>
        <a:xfrm>
          <a:off x="4546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143146</xdr:rowOff>
    </xdr:from>
    <xdr:ext cx="469744" cy="259045"/>
    <xdr:sp macro="" textlink="">
      <xdr:nvSpPr>
        <xdr:cNvPr id="59" name="議会費最大値テキスト"/>
        <xdr:cNvSpPr txBox="1"/>
      </xdr:nvSpPr>
      <xdr:spPr>
        <a:xfrm>
          <a:off x="4686300" y="49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25019</xdr:rowOff>
    </xdr:from>
    <xdr:to>
      <xdr:col>24</xdr:col>
      <xdr:colOff>152400</xdr:colOff>
      <xdr:row>30</xdr:row>
      <xdr:rowOff>25019</xdr:rowOff>
    </xdr:to>
    <xdr:cxnSp macro="">
      <xdr:nvCxnSpPr>
        <xdr:cNvPr id="60" name="直線コネクタ 59"/>
        <xdr:cNvCxnSpPr/>
      </xdr:nvCxnSpPr>
      <xdr:spPr>
        <a:xfrm>
          <a:off x="4546600" y="516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4826</xdr:rowOff>
    </xdr:from>
    <xdr:to>
      <xdr:col>24</xdr:col>
      <xdr:colOff>63500</xdr:colOff>
      <xdr:row>34</xdr:row>
      <xdr:rowOff>27305</xdr:rowOff>
    </xdr:to>
    <xdr:cxnSp macro="">
      <xdr:nvCxnSpPr>
        <xdr:cNvPr id="61" name="直線コネクタ 60"/>
        <xdr:cNvCxnSpPr/>
      </xdr:nvCxnSpPr>
      <xdr:spPr>
        <a:xfrm>
          <a:off x="3797300" y="5834126"/>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63" name="フローチャート: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4826</xdr:rowOff>
    </xdr:from>
    <xdr:to>
      <xdr:col>19</xdr:col>
      <xdr:colOff>177800</xdr:colOff>
      <xdr:row>34</xdr:row>
      <xdr:rowOff>84074</xdr:rowOff>
    </xdr:to>
    <xdr:cxnSp macro="">
      <xdr:nvCxnSpPr>
        <xdr:cNvPr id="64" name="直線コネクタ 63"/>
        <xdr:cNvCxnSpPr/>
      </xdr:nvCxnSpPr>
      <xdr:spPr>
        <a:xfrm flipV="1">
          <a:off x="2908300" y="5834126"/>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165100</xdr:rowOff>
    </xdr:from>
    <xdr:to>
      <xdr:col>20</xdr:col>
      <xdr:colOff>38100</xdr:colOff>
      <xdr:row>35</xdr:row>
      <xdr:rowOff>95250</xdr:rowOff>
    </xdr:to>
    <xdr:sp macro="" textlink="">
      <xdr:nvSpPr>
        <xdr:cNvPr id="65" name="フローチャート: 判断 64"/>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86377</xdr:rowOff>
    </xdr:from>
    <xdr:ext cx="469744" cy="259045"/>
    <xdr:sp macro="" textlink="">
      <xdr:nvSpPr>
        <xdr:cNvPr id="66" name="テキスト ボックス 65"/>
        <xdr:cNvSpPr txBox="1"/>
      </xdr:nvSpPr>
      <xdr:spPr>
        <a:xfrm>
          <a:off x="3562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148844</xdr:rowOff>
    </xdr:from>
    <xdr:to>
      <xdr:col>15</xdr:col>
      <xdr:colOff>50800</xdr:colOff>
      <xdr:row>34</xdr:row>
      <xdr:rowOff>84074</xdr:rowOff>
    </xdr:to>
    <xdr:cxnSp macro="">
      <xdr:nvCxnSpPr>
        <xdr:cNvPr id="67" name="直線コネクタ 66"/>
        <xdr:cNvCxnSpPr/>
      </xdr:nvCxnSpPr>
      <xdr:spPr>
        <a:xfrm>
          <a:off x="2019300" y="5806694"/>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30607</xdr:rowOff>
    </xdr:from>
    <xdr:to>
      <xdr:col>15</xdr:col>
      <xdr:colOff>101600</xdr:colOff>
      <xdr:row>35</xdr:row>
      <xdr:rowOff>132207</xdr:rowOff>
    </xdr:to>
    <xdr:sp macro="" textlink="">
      <xdr:nvSpPr>
        <xdr:cNvPr id="68" name="フローチャート: 判断 67"/>
        <xdr:cNvSpPr/>
      </xdr:nvSpPr>
      <xdr:spPr>
        <a:xfrm>
          <a:off x="2857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123334</xdr:rowOff>
    </xdr:from>
    <xdr:ext cx="469744" cy="259045"/>
    <xdr:sp macro="" textlink="">
      <xdr:nvSpPr>
        <xdr:cNvPr id="69" name="テキスト ボックス 68"/>
        <xdr:cNvSpPr txBox="1"/>
      </xdr:nvSpPr>
      <xdr:spPr>
        <a:xfrm>
          <a:off x="2673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148844</xdr:rowOff>
    </xdr:from>
    <xdr:to>
      <xdr:col>10</xdr:col>
      <xdr:colOff>114300</xdr:colOff>
      <xdr:row>34</xdr:row>
      <xdr:rowOff>19685</xdr:rowOff>
    </xdr:to>
    <xdr:cxnSp macro="">
      <xdr:nvCxnSpPr>
        <xdr:cNvPr id="70" name="直線コネクタ 69"/>
        <xdr:cNvCxnSpPr/>
      </xdr:nvCxnSpPr>
      <xdr:spPr>
        <a:xfrm flipV="1">
          <a:off x="1130300" y="5806694"/>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93616</xdr:rowOff>
    </xdr:from>
    <xdr:ext cx="469744" cy="259045"/>
    <xdr:sp macro="" textlink="">
      <xdr:nvSpPr>
        <xdr:cNvPr id="72" name="テキスト ボックス 71"/>
        <xdr:cNvSpPr txBox="1"/>
      </xdr:nvSpPr>
      <xdr:spPr>
        <a:xfrm>
          <a:off x="1784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155719</xdr:rowOff>
    </xdr:from>
    <xdr:ext cx="469744" cy="259045"/>
    <xdr:sp macro="" textlink="">
      <xdr:nvSpPr>
        <xdr:cNvPr id="74" name="テキスト ボックス 73"/>
        <xdr:cNvSpPr txBox="1"/>
      </xdr:nvSpPr>
      <xdr:spPr>
        <a:xfrm>
          <a:off x="895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147955</xdr:rowOff>
    </xdr:from>
    <xdr:to>
      <xdr:col>24</xdr:col>
      <xdr:colOff>114300</xdr:colOff>
      <xdr:row>34</xdr:row>
      <xdr:rowOff>78105</xdr:rowOff>
    </xdr:to>
    <xdr:sp macro="" textlink="">
      <xdr:nvSpPr>
        <xdr:cNvPr id="80" name="楕円 79"/>
        <xdr:cNvSpPr/>
      </xdr:nvSpPr>
      <xdr:spPr>
        <a:xfrm>
          <a:off x="4584700" y="5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170832</xdr:rowOff>
    </xdr:from>
    <xdr:ext cx="469744" cy="259045"/>
    <xdr:sp macro="" textlink="">
      <xdr:nvSpPr>
        <xdr:cNvPr id="81" name="議会費該当値テキスト"/>
        <xdr:cNvSpPr txBox="1"/>
      </xdr:nvSpPr>
      <xdr:spPr>
        <a:xfrm>
          <a:off x="4686300" y="565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125476</xdr:rowOff>
    </xdr:from>
    <xdr:to>
      <xdr:col>20</xdr:col>
      <xdr:colOff>38100</xdr:colOff>
      <xdr:row>34</xdr:row>
      <xdr:rowOff>55626</xdr:rowOff>
    </xdr:to>
    <xdr:sp macro="" textlink="">
      <xdr:nvSpPr>
        <xdr:cNvPr id="82" name="楕円 81"/>
        <xdr:cNvSpPr/>
      </xdr:nvSpPr>
      <xdr:spPr>
        <a:xfrm>
          <a:off x="37465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72153</xdr:rowOff>
    </xdr:from>
    <xdr:ext cx="469744" cy="259045"/>
    <xdr:sp macro="" textlink="">
      <xdr:nvSpPr>
        <xdr:cNvPr id="83" name="テキスト ボックス 82"/>
        <xdr:cNvSpPr txBox="1"/>
      </xdr:nvSpPr>
      <xdr:spPr>
        <a:xfrm>
          <a:off x="3562428" y="55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33274</xdr:rowOff>
    </xdr:from>
    <xdr:to>
      <xdr:col>15</xdr:col>
      <xdr:colOff>101600</xdr:colOff>
      <xdr:row>34</xdr:row>
      <xdr:rowOff>134874</xdr:rowOff>
    </xdr:to>
    <xdr:sp macro="" textlink="">
      <xdr:nvSpPr>
        <xdr:cNvPr id="84" name="楕円 83"/>
        <xdr:cNvSpPr/>
      </xdr:nvSpPr>
      <xdr:spPr>
        <a:xfrm>
          <a:off x="2857500" y="58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151401</xdr:rowOff>
    </xdr:from>
    <xdr:ext cx="469744" cy="259045"/>
    <xdr:sp macro="" textlink="">
      <xdr:nvSpPr>
        <xdr:cNvPr id="85" name="テキスト ボックス 84"/>
        <xdr:cNvSpPr txBox="1"/>
      </xdr:nvSpPr>
      <xdr:spPr>
        <a:xfrm>
          <a:off x="2673428" y="563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98044</xdr:rowOff>
    </xdr:from>
    <xdr:to>
      <xdr:col>10</xdr:col>
      <xdr:colOff>165100</xdr:colOff>
      <xdr:row>34</xdr:row>
      <xdr:rowOff>28194</xdr:rowOff>
    </xdr:to>
    <xdr:sp macro="" textlink="">
      <xdr:nvSpPr>
        <xdr:cNvPr id="86" name="楕円 85"/>
        <xdr:cNvSpPr/>
      </xdr:nvSpPr>
      <xdr:spPr>
        <a:xfrm>
          <a:off x="1968500" y="57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44721</xdr:rowOff>
    </xdr:from>
    <xdr:ext cx="469744" cy="259045"/>
    <xdr:sp macro="" textlink="">
      <xdr:nvSpPr>
        <xdr:cNvPr id="87" name="テキスト ボックス 86"/>
        <xdr:cNvSpPr txBox="1"/>
      </xdr:nvSpPr>
      <xdr:spPr>
        <a:xfrm>
          <a:off x="1784428" y="553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140335</xdr:rowOff>
    </xdr:from>
    <xdr:to>
      <xdr:col>6</xdr:col>
      <xdr:colOff>38100</xdr:colOff>
      <xdr:row>34</xdr:row>
      <xdr:rowOff>70485</xdr:rowOff>
    </xdr:to>
    <xdr:sp macro="" textlink="">
      <xdr:nvSpPr>
        <xdr:cNvPr id="88" name="楕円 87"/>
        <xdr:cNvSpPr/>
      </xdr:nvSpPr>
      <xdr:spPr>
        <a:xfrm>
          <a:off x="1079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87012</xdr:rowOff>
    </xdr:from>
    <xdr:ext cx="469744" cy="259045"/>
    <xdr:sp macro="" textlink="">
      <xdr:nvSpPr>
        <xdr:cNvPr id="89" name="テキスト ボックス 88"/>
        <xdr:cNvSpPr txBox="1"/>
      </xdr:nvSpPr>
      <xdr:spPr>
        <a:xfrm>
          <a:off x="895428" y="557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58065</xdr:rowOff>
    </xdr:from>
    <xdr:to>
      <xdr:col>24</xdr:col>
      <xdr:colOff>62865</xdr:colOff>
      <xdr:row>59</xdr:row>
      <xdr:rowOff>29377</xdr:rowOff>
    </xdr:to>
    <xdr:cxnSp macro="">
      <xdr:nvCxnSpPr>
        <xdr:cNvPr id="115" name="直線コネクタ 114"/>
        <xdr:cNvCxnSpPr/>
      </xdr:nvCxnSpPr>
      <xdr:spPr>
        <a:xfrm flipV="1">
          <a:off x="4633595" y="8802015"/>
          <a:ext cx="1270" cy="134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33204</xdr:rowOff>
    </xdr:from>
    <xdr:ext cx="534377" cy="259045"/>
    <xdr:sp macro="" textlink="">
      <xdr:nvSpPr>
        <xdr:cNvPr id="116" name="総務費最小値テキスト"/>
        <xdr:cNvSpPr txBox="1"/>
      </xdr:nvSpPr>
      <xdr:spPr>
        <a:xfrm>
          <a:off x="4686300" y="101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29377</xdr:rowOff>
    </xdr:from>
    <xdr:to>
      <xdr:col>24</xdr:col>
      <xdr:colOff>152400</xdr:colOff>
      <xdr:row>59</xdr:row>
      <xdr:rowOff>29377</xdr:rowOff>
    </xdr:to>
    <xdr:cxnSp macro="">
      <xdr:nvCxnSpPr>
        <xdr:cNvPr id="117" name="直線コネクタ 116"/>
        <xdr:cNvCxnSpPr/>
      </xdr:nvCxnSpPr>
      <xdr:spPr>
        <a:xfrm>
          <a:off x="4546600" y="1014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4742</xdr:rowOff>
    </xdr:from>
    <xdr:ext cx="599010" cy="259045"/>
    <xdr:sp macro="" textlink="">
      <xdr:nvSpPr>
        <xdr:cNvPr id="118" name="総務費最大値テキスト"/>
        <xdr:cNvSpPr txBox="1"/>
      </xdr:nvSpPr>
      <xdr:spPr>
        <a:xfrm>
          <a:off x="4686300" y="85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864,995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58065</xdr:rowOff>
    </xdr:from>
    <xdr:to>
      <xdr:col>24</xdr:col>
      <xdr:colOff>152400</xdr:colOff>
      <xdr:row>51</xdr:row>
      <xdr:rowOff>58065</xdr:rowOff>
    </xdr:to>
    <xdr:cxnSp macro="">
      <xdr:nvCxnSpPr>
        <xdr:cNvPr id="119" name="直線コネクタ 118"/>
        <xdr:cNvCxnSpPr/>
      </xdr:nvCxnSpPr>
      <xdr:spPr>
        <a:xfrm>
          <a:off x="4546600" y="880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109059</xdr:rowOff>
    </xdr:from>
    <xdr:to>
      <xdr:col>24</xdr:col>
      <xdr:colOff>63500</xdr:colOff>
      <xdr:row>58</xdr:row>
      <xdr:rowOff>121856</xdr:rowOff>
    </xdr:to>
    <xdr:cxnSp macro="">
      <xdr:nvCxnSpPr>
        <xdr:cNvPr id="120" name="直線コネクタ 119"/>
        <xdr:cNvCxnSpPr/>
      </xdr:nvCxnSpPr>
      <xdr:spPr>
        <a:xfrm>
          <a:off x="3797300" y="10053159"/>
          <a:ext cx="838200" cy="1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75288</xdr:rowOff>
    </xdr:from>
    <xdr:ext cx="599010" cy="259045"/>
    <xdr:sp macro="" textlink="">
      <xdr:nvSpPr>
        <xdr:cNvPr id="121" name="総務費平均値テキスト"/>
        <xdr:cNvSpPr txBox="1"/>
      </xdr:nvSpPr>
      <xdr:spPr>
        <a:xfrm>
          <a:off x="4686300" y="984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52411</xdr:rowOff>
    </xdr:from>
    <xdr:to>
      <xdr:col>24</xdr:col>
      <xdr:colOff>114300</xdr:colOff>
      <xdr:row>58</xdr:row>
      <xdr:rowOff>154011</xdr:rowOff>
    </xdr:to>
    <xdr:sp macro="" textlink="">
      <xdr:nvSpPr>
        <xdr:cNvPr id="122" name="フローチャート: 判断 121"/>
        <xdr:cNvSpPr/>
      </xdr:nvSpPr>
      <xdr:spPr>
        <a:xfrm>
          <a:off x="4584700" y="9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109059</xdr:rowOff>
    </xdr:from>
    <xdr:to>
      <xdr:col>19</xdr:col>
      <xdr:colOff>177800</xdr:colOff>
      <xdr:row>58</xdr:row>
      <xdr:rowOff>131810</xdr:rowOff>
    </xdr:to>
    <xdr:cxnSp macro="">
      <xdr:nvCxnSpPr>
        <xdr:cNvPr id="123" name="直線コネクタ 122"/>
        <xdr:cNvCxnSpPr/>
      </xdr:nvCxnSpPr>
      <xdr:spPr>
        <a:xfrm flipV="1">
          <a:off x="2908300" y="10053159"/>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68742</xdr:rowOff>
    </xdr:from>
    <xdr:to>
      <xdr:col>20</xdr:col>
      <xdr:colOff>38100</xdr:colOff>
      <xdr:row>58</xdr:row>
      <xdr:rowOff>170342</xdr:rowOff>
    </xdr:to>
    <xdr:sp macro="" textlink="">
      <xdr:nvSpPr>
        <xdr:cNvPr id="124" name="フローチャート: 判断 123"/>
        <xdr:cNvSpPr/>
      </xdr:nvSpPr>
      <xdr:spPr>
        <a:xfrm>
          <a:off x="3746500" y="1001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161469</xdr:rowOff>
    </xdr:from>
    <xdr:ext cx="534377" cy="259045"/>
    <xdr:sp macro="" textlink="">
      <xdr:nvSpPr>
        <xdr:cNvPr id="125" name="テキスト ボックス 124"/>
        <xdr:cNvSpPr txBox="1"/>
      </xdr:nvSpPr>
      <xdr:spPr>
        <a:xfrm>
          <a:off x="3530111" y="1010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89526</xdr:rowOff>
    </xdr:from>
    <xdr:to>
      <xdr:col>15</xdr:col>
      <xdr:colOff>50800</xdr:colOff>
      <xdr:row>58</xdr:row>
      <xdr:rowOff>131810</xdr:rowOff>
    </xdr:to>
    <xdr:cxnSp macro="">
      <xdr:nvCxnSpPr>
        <xdr:cNvPr id="126" name="直線コネクタ 125"/>
        <xdr:cNvCxnSpPr/>
      </xdr:nvCxnSpPr>
      <xdr:spPr>
        <a:xfrm>
          <a:off x="2019300" y="10033626"/>
          <a:ext cx="889000" cy="4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43755</xdr:rowOff>
    </xdr:from>
    <xdr:to>
      <xdr:col>15</xdr:col>
      <xdr:colOff>101600</xdr:colOff>
      <xdr:row>58</xdr:row>
      <xdr:rowOff>145355</xdr:rowOff>
    </xdr:to>
    <xdr:sp macro="" textlink="">
      <xdr:nvSpPr>
        <xdr:cNvPr id="127" name="フローチャート: 判断 126"/>
        <xdr:cNvSpPr/>
      </xdr:nvSpPr>
      <xdr:spPr>
        <a:xfrm>
          <a:off x="2857500" y="99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161882</xdr:rowOff>
    </xdr:from>
    <xdr:ext cx="599010" cy="259045"/>
    <xdr:sp macro="" textlink="">
      <xdr:nvSpPr>
        <xdr:cNvPr id="128" name="テキスト ボックス 127"/>
        <xdr:cNvSpPr txBox="1"/>
      </xdr:nvSpPr>
      <xdr:spPr>
        <a:xfrm>
          <a:off x="2608795" y="97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89526</xdr:rowOff>
    </xdr:from>
    <xdr:to>
      <xdr:col>10</xdr:col>
      <xdr:colOff>114300</xdr:colOff>
      <xdr:row>58</xdr:row>
      <xdr:rowOff>118734</xdr:rowOff>
    </xdr:to>
    <xdr:cxnSp macro="">
      <xdr:nvCxnSpPr>
        <xdr:cNvPr id="129" name="直線コネクタ 128"/>
        <xdr:cNvCxnSpPr/>
      </xdr:nvCxnSpPr>
      <xdr:spPr>
        <a:xfrm flipV="1">
          <a:off x="1130300" y="10033626"/>
          <a:ext cx="889000" cy="2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48686</xdr:rowOff>
    </xdr:from>
    <xdr:to>
      <xdr:col>10</xdr:col>
      <xdr:colOff>165100</xdr:colOff>
      <xdr:row>58</xdr:row>
      <xdr:rowOff>150286</xdr:rowOff>
    </xdr:to>
    <xdr:sp macro="" textlink="">
      <xdr:nvSpPr>
        <xdr:cNvPr id="130" name="フローチャート: 判断 129"/>
        <xdr:cNvSpPr/>
      </xdr:nvSpPr>
      <xdr:spPr>
        <a:xfrm>
          <a:off x="1968500" y="999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141413</xdr:rowOff>
    </xdr:from>
    <xdr:ext cx="599010" cy="259045"/>
    <xdr:sp macro="" textlink="">
      <xdr:nvSpPr>
        <xdr:cNvPr id="131" name="テキスト ボックス 130"/>
        <xdr:cNvSpPr txBox="1"/>
      </xdr:nvSpPr>
      <xdr:spPr>
        <a:xfrm>
          <a:off x="1719795" y="1008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57776</xdr:rowOff>
    </xdr:from>
    <xdr:to>
      <xdr:col>6</xdr:col>
      <xdr:colOff>38100</xdr:colOff>
      <xdr:row>58</xdr:row>
      <xdr:rowOff>159376</xdr:rowOff>
    </xdr:to>
    <xdr:sp macro="" textlink="">
      <xdr:nvSpPr>
        <xdr:cNvPr id="132" name="フローチャート: 判断 131"/>
        <xdr:cNvSpPr/>
      </xdr:nvSpPr>
      <xdr:spPr>
        <a:xfrm>
          <a:off x="1079500" y="1000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4453</xdr:rowOff>
    </xdr:from>
    <xdr:ext cx="534377" cy="259045"/>
    <xdr:sp macro="" textlink="">
      <xdr:nvSpPr>
        <xdr:cNvPr id="133" name="テキスト ボックス 132"/>
        <xdr:cNvSpPr txBox="1"/>
      </xdr:nvSpPr>
      <xdr:spPr>
        <a:xfrm>
          <a:off x="863111" y="977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71056</xdr:rowOff>
    </xdr:from>
    <xdr:to>
      <xdr:col>24</xdr:col>
      <xdr:colOff>114300</xdr:colOff>
      <xdr:row>59</xdr:row>
      <xdr:rowOff>1206</xdr:rowOff>
    </xdr:to>
    <xdr:sp macro="" textlink="">
      <xdr:nvSpPr>
        <xdr:cNvPr id="139" name="楕円 138"/>
        <xdr:cNvSpPr/>
      </xdr:nvSpPr>
      <xdr:spPr>
        <a:xfrm>
          <a:off x="4584700" y="100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30837</xdr:rowOff>
    </xdr:from>
    <xdr:ext cx="534377" cy="259045"/>
    <xdr:sp macro="" textlink="">
      <xdr:nvSpPr>
        <xdr:cNvPr id="140" name="総務費該当値テキスト"/>
        <xdr:cNvSpPr txBox="1"/>
      </xdr:nvSpPr>
      <xdr:spPr>
        <a:xfrm>
          <a:off x="4686300" y="997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58259</xdr:rowOff>
    </xdr:from>
    <xdr:to>
      <xdr:col>20</xdr:col>
      <xdr:colOff>38100</xdr:colOff>
      <xdr:row>58</xdr:row>
      <xdr:rowOff>159859</xdr:rowOff>
    </xdr:to>
    <xdr:sp macro="" textlink="">
      <xdr:nvSpPr>
        <xdr:cNvPr id="141" name="楕円 140"/>
        <xdr:cNvSpPr/>
      </xdr:nvSpPr>
      <xdr:spPr>
        <a:xfrm>
          <a:off x="3746500" y="1000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4936</xdr:rowOff>
    </xdr:from>
    <xdr:ext cx="534377" cy="259045"/>
    <xdr:sp macro="" textlink="">
      <xdr:nvSpPr>
        <xdr:cNvPr id="142" name="テキスト ボックス 141"/>
        <xdr:cNvSpPr txBox="1"/>
      </xdr:nvSpPr>
      <xdr:spPr>
        <a:xfrm>
          <a:off x="3530111" y="977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81010</xdr:rowOff>
    </xdr:from>
    <xdr:to>
      <xdr:col>15</xdr:col>
      <xdr:colOff>101600</xdr:colOff>
      <xdr:row>59</xdr:row>
      <xdr:rowOff>11160</xdr:rowOff>
    </xdr:to>
    <xdr:sp macro="" textlink="">
      <xdr:nvSpPr>
        <xdr:cNvPr id="143" name="楕円 142"/>
        <xdr:cNvSpPr/>
      </xdr:nvSpPr>
      <xdr:spPr>
        <a:xfrm>
          <a:off x="2857500" y="1002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2287</xdr:rowOff>
    </xdr:from>
    <xdr:ext cx="534377" cy="259045"/>
    <xdr:sp macro="" textlink="">
      <xdr:nvSpPr>
        <xdr:cNvPr id="144" name="テキスト ボックス 143"/>
        <xdr:cNvSpPr txBox="1"/>
      </xdr:nvSpPr>
      <xdr:spPr>
        <a:xfrm>
          <a:off x="2641111" y="1011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38726</xdr:rowOff>
    </xdr:from>
    <xdr:to>
      <xdr:col>10</xdr:col>
      <xdr:colOff>165100</xdr:colOff>
      <xdr:row>58</xdr:row>
      <xdr:rowOff>140326</xdr:rowOff>
    </xdr:to>
    <xdr:sp macro="" textlink="">
      <xdr:nvSpPr>
        <xdr:cNvPr id="145" name="楕円 144"/>
        <xdr:cNvSpPr/>
      </xdr:nvSpPr>
      <xdr:spPr>
        <a:xfrm>
          <a:off x="1968500" y="99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156853</xdr:rowOff>
    </xdr:from>
    <xdr:ext cx="599010" cy="259045"/>
    <xdr:sp macro="" textlink="">
      <xdr:nvSpPr>
        <xdr:cNvPr id="146" name="テキスト ボックス 145"/>
        <xdr:cNvSpPr txBox="1"/>
      </xdr:nvSpPr>
      <xdr:spPr>
        <a:xfrm>
          <a:off x="1719795" y="975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67934</xdr:rowOff>
    </xdr:from>
    <xdr:to>
      <xdr:col>6</xdr:col>
      <xdr:colOff>38100</xdr:colOff>
      <xdr:row>58</xdr:row>
      <xdr:rowOff>169534</xdr:rowOff>
    </xdr:to>
    <xdr:sp macro="" textlink="">
      <xdr:nvSpPr>
        <xdr:cNvPr id="147" name="楕円 146"/>
        <xdr:cNvSpPr/>
      </xdr:nvSpPr>
      <xdr:spPr>
        <a:xfrm>
          <a:off x="1079500" y="1001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160661</xdr:rowOff>
    </xdr:from>
    <xdr:ext cx="534377" cy="259045"/>
    <xdr:sp macro="" textlink="">
      <xdr:nvSpPr>
        <xdr:cNvPr id="148" name="テキスト ボックス 147"/>
        <xdr:cNvSpPr txBox="1"/>
      </xdr:nvSpPr>
      <xdr:spPr>
        <a:xfrm>
          <a:off x="863111" y="1010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124427</xdr:rowOff>
    </xdr:from>
    <xdr:to>
      <xdr:col>24</xdr:col>
      <xdr:colOff>62865</xdr:colOff>
      <xdr:row>79</xdr:row>
      <xdr:rowOff>1789</xdr:rowOff>
    </xdr:to>
    <xdr:cxnSp macro="">
      <xdr:nvCxnSpPr>
        <xdr:cNvPr id="175" name="直線コネクタ 174"/>
        <xdr:cNvCxnSpPr/>
      </xdr:nvCxnSpPr>
      <xdr:spPr>
        <a:xfrm flipV="1">
          <a:off x="4633595" y="12125927"/>
          <a:ext cx="1270" cy="142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5616</xdr:rowOff>
    </xdr:from>
    <xdr:ext cx="534377" cy="259045"/>
    <xdr:sp macro="" textlink="">
      <xdr:nvSpPr>
        <xdr:cNvPr id="176" name="民生費最小値テキスト"/>
        <xdr:cNvSpPr txBox="1"/>
      </xdr:nvSpPr>
      <xdr:spPr>
        <a:xfrm>
          <a:off x="4686300" y="135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1789</xdr:rowOff>
    </xdr:from>
    <xdr:to>
      <xdr:col>24</xdr:col>
      <xdr:colOff>152400</xdr:colOff>
      <xdr:row>79</xdr:row>
      <xdr:rowOff>1789</xdr:rowOff>
    </xdr:to>
    <xdr:cxnSp macro="">
      <xdr:nvCxnSpPr>
        <xdr:cNvPr id="177" name="直線コネクタ 176"/>
        <xdr:cNvCxnSpPr/>
      </xdr:nvCxnSpPr>
      <xdr:spPr>
        <a:xfrm>
          <a:off x="4546600" y="135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71104</xdr:rowOff>
    </xdr:from>
    <xdr:ext cx="599010" cy="259045"/>
    <xdr:sp macro="" textlink="">
      <xdr:nvSpPr>
        <xdr:cNvPr id="178" name="民生費最大値テキスト"/>
        <xdr:cNvSpPr txBox="1"/>
      </xdr:nvSpPr>
      <xdr:spPr>
        <a:xfrm>
          <a:off x="4686300" y="1190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124427</xdr:rowOff>
    </xdr:from>
    <xdr:to>
      <xdr:col>24</xdr:col>
      <xdr:colOff>152400</xdr:colOff>
      <xdr:row>70</xdr:row>
      <xdr:rowOff>124427</xdr:rowOff>
    </xdr:to>
    <xdr:cxnSp macro="">
      <xdr:nvCxnSpPr>
        <xdr:cNvPr id="179" name="直線コネクタ 178"/>
        <xdr:cNvCxnSpPr/>
      </xdr:nvCxnSpPr>
      <xdr:spPr>
        <a:xfrm>
          <a:off x="4546600" y="1212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92968</xdr:rowOff>
    </xdr:from>
    <xdr:to>
      <xdr:col>24</xdr:col>
      <xdr:colOff>63500</xdr:colOff>
      <xdr:row>77</xdr:row>
      <xdr:rowOff>6404</xdr:rowOff>
    </xdr:to>
    <xdr:cxnSp macro="">
      <xdr:nvCxnSpPr>
        <xdr:cNvPr id="180" name="直線コネクタ 179"/>
        <xdr:cNvCxnSpPr/>
      </xdr:nvCxnSpPr>
      <xdr:spPr>
        <a:xfrm>
          <a:off x="3797300" y="13123168"/>
          <a:ext cx="838200" cy="8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95917</xdr:rowOff>
    </xdr:from>
    <xdr:ext cx="599010" cy="259045"/>
    <xdr:sp macro="" textlink="">
      <xdr:nvSpPr>
        <xdr:cNvPr id="181" name="民生費平均値テキスト"/>
        <xdr:cNvSpPr txBox="1"/>
      </xdr:nvSpPr>
      <xdr:spPr>
        <a:xfrm>
          <a:off x="4686300" y="129546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73039</xdr:rowOff>
    </xdr:from>
    <xdr:to>
      <xdr:col>24</xdr:col>
      <xdr:colOff>114300</xdr:colOff>
      <xdr:row>77</xdr:row>
      <xdr:rowOff>3189</xdr:rowOff>
    </xdr:to>
    <xdr:sp macro="" textlink="">
      <xdr:nvSpPr>
        <xdr:cNvPr id="182" name="フローチャート: 判断 181"/>
        <xdr:cNvSpPr/>
      </xdr:nvSpPr>
      <xdr:spPr>
        <a:xfrm>
          <a:off x="45847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92968</xdr:rowOff>
    </xdr:from>
    <xdr:to>
      <xdr:col>19</xdr:col>
      <xdr:colOff>177800</xdr:colOff>
      <xdr:row>76</xdr:row>
      <xdr:rowOff>128085</xdr:rowOff>
    </xdr:to>
    <xdr:cxnSp macro="">
      <xdr:nvCxnSpPr>
        <xdr:cNvPr id="183" name="直線コネクタ 182"/>
        <xdr:cNvCxnSpPr/>
      </xdr:nvCxnSpPr>
      <xdr:spPr>
        <a:xfrm flipV="1">
          <a:off x="2908300" y="13123168"/>
          <a:ext cx="889000" cy="3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72081</xdr:rowOff>
    </xdr:from>
    <xdr:to>
      <xdr:col>20</xdr:col>
      <xdr:colOff>38100</xdr:colOff>
      <xdr:row>77</xdr:row>
      <xdr:rowOff>2231</xdr:rowOff>
    </xdr:to>
    <xdr:sp macro="" textlink="">
      <xdr:nvSpPr>
        <xdr:cNvPr id="184" name="フローチャート: 判断 183"/>
        <xdr:cNvSpPr/>
      </xdr:nvSpPr>
      <xdr:spPr>
        <a:xfrm>
          <a:off x="3746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164808</xdr:rowOff>
    </xdr:from>
    <xdr:ext cx="599010" cy="259045"/>
    <xdr:sp macro="" textlink="">
      <xdr:nvSpPr>
        <xdr:cNvPr id="185" name="テキスト ボックス 184"/>
        <xdr:cNvSpPr txBox="1"/>
      </xdr:nvSpPr>
      <xdr:spPr>
        <a:xfrm>
          <a:off x="3497795" y="1319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128085</xdr:rowOff>
    </xdr:from>
    <xdr:to>
      <xdr:col>15</xdr:col>
      <xdr:colOff>50800</xdr:colOff>
      <xdr:row>77</xdr:row>
      <xdr:rowOff>151434</xdr:rowOff>
    </xdr:to>
    <xdr:cxnSp macro="">
      <xdr:nvCxnSpPr>
        <xdr:cNvPr id="186" name="直線コネクタ 185"/>
        <xdr:cNvCxnSpPr/>
      </xdr:nvCxnSpPr>
      <xdr:spPr>
        <a:xfrm flipV="1">
          <a:off x="2019300" y="13158285"/>
          <a:ext cx="889000" cy="19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30487</xdr:rowOff>
    </xdr:from>
    <xdr:to>
      <xdr:col>15</xdr:col>
      <xdr:colOff>101600</xdr:colOff>
      <xdr:row>76</xdr:row>
      <xdr:rowOff>132087</xdr:rowOff>
    </xdr:to>
    <xdr:sp macro="" textlink="">
      <xdr:nvSpPr>
        <xdr:cNvPr id="187" name="フローチャート: 判断 186"/>
        <xdr:cNvSpPr/>
      </xdr:nvSpPr>
      <xdr:spPr>
        <a:xfrm>
          <a:off x="2857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148614</xdr:rowOff>
    </xdr:from>
    <xdr:ext cx="599010" cy="259045"/>
    <xdr:sp macro="" textlink="">
      <xdr:nvSpPr>
        <xdr:cNvPr id="188" name="テキスト ボックス 187"/>
        <xdr:cNvSpPr txBox="1"/>
      </xdr:nvSpPr>
      <xdr:spPr>
        <a:xfrm>
          <a:off x="2608795" y="1283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151434</xdr:rowOff>
    </xdr:from>
    <xdr:to>
      <xdr:col>10</xdr:col>
      <xdr:colOff>114300</xdr:colOff>
      <xdr:row>78</xdr:row>
      <xdr:rowOff>22068</xdr:rowOff>
    </xdr:to>
    <xdr:cxnSp macro="">
      <xdr:nvCxnSpPr>
        <xdr:cNvPr id="189" name="直線コネクタ 188"/>
        <xdr:cNvCxnSpPr/>
      </xdr:nvCxnSpPr>
      <xdr:spPr>
        <a:xfrm flipV="1">
          <a:off x="1130300" y="13353084"/>
          <a:ext cx="889000" cy="4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75233</xdr:rowOff>
    </xdr:from>
    <xdr:ext cx="599010" cy="259045"/>
    <xdr:sp macro="" textlink="">
      <xdr:nvSpPr>
        <xdr:cNvPr id="191" name="テキスト ボックス 190"/>
        <xdr:cNvSpPr txBox="1"/>
      </xdr:nvSpPr>
      <xdr:spPr>
        <a:xfrm>
          <a:off x="1719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128498</xdr:rowOff>
    </xdr:from>
    <xdr:ext cx="599010" cy="259045"/>
    <xdr:sp macro="" textlink="">
      <xdr:nvSpPr>
        <xdr:cNvPr id="193" name="テキスト ボックス 192"/>
        <xdr:cNvSpPr txBox="1"/>
      </xdr:nvSpPr>
      <xdr:spPr>
        <a:xfrm>
          <a:off x="830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127054</xdr:rowOff>
    </xdr:from>
    <xdr:to>
      <xdr:col>24</xdr:col>
      <xdr:colOff>114300</xdr:colOff>
      <xdr:row>77</xdr:row>
      <xdr:rowOff>57204</xdr:rowOff>
    </xdr:to>
    <xdr:sp macro="" textlink="">
      <xdr:nvSpPr>
        <xdr:cNvPr id="199" name="楕円 198"/>
        <xdr:cNvSpPr/>
      </xdr:nvSpPr>
      <xdr:spPr>
        <a:xfrm>
          <a:off x="4584700" y="1315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105481</xdr:rowOff>
    </xdr:from>
    <xdr:ext cx="599010" cy="259045"/>
    <xdr:sp macro="" textlink="">
      <xdr:nvSpPr>
        <xdr:cNvPr id="200" name="民生費該当値テキスト"/>
        <xdr:cNvSpPr txBox="1"/>
      </xdr:nvSpPr>
      <xdr:spPr>
        <a:xfrm>
          <a:off x="4686300" y="1313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42168</xdr:rowOff>
    </xdr:from>
    <xdr:to>
      <xdr:col>20</xdr:col>
      <xdr:colOff>38100</xdr:colOff>
      <xdr:row>76</xdr:row>
      <xdr:rowOff>143768</xdr:rowOff>
    </xdr:to>
    <xdr:sp macro="" textlink="">
      <xdr:nvSpPr>
        <xdr:cNvPr id="201" name="楕円 200"/>
        <xdr:cNvSpPr/>
      </xdr:nvSpPr>
      <xdr:spPr>
        <a:xfrm>
          <a:off x="3746500" y="13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160295</xdr:rowOff>
    </xdr:from>
    <xdr:ext cx="599010" cy="259045"/>
    <xdr:sp macro="" textlink="">
      <xdr:nvSpPr>
        <xdr:cNvPr id="202" name="テキスト ボックス 201"/>
        <xdr:cNvSpPr txBox="1"/>
      </xdr:nvSpPr>
      <xdr:spPr>
        <a:xfrm>
          <a:off x="3497795" y="1284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77285</xdr:rowOff>
    </xdr:from>
    <xdr:to>
      <xdr:col>15</xdr:col>
      <xdr:colOff>101600</xdr:colOff>
      <xdr:row>77</xdr:row>
      <xdr:rowOff>7435</xdr:rowOff>
    </xdr:to>
    <xdr:sp macro="" textlink="">
      <xdr:nvSpPr>
        <xdr:cNvPr id="203" name="楕円 202"/>
        <xdr:cNvSpPr/>
      </xdr:nvSpPr>
      <xdr:spPr>
        <a:xfrm>
          <a:off x="2857500" y="131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170012</xdr:rowOff>
    </xdr:from>
    <xdr:ext cx="599010" cy="259045"/>
    <xdr:sp macro="" textlink="">
      <xdr:nvSpPr>
        <xdr:cNvPr id="204" name="テキスト ボックス 203"/>
        <xdr:cNvSpPr txBox="1"/>
      </xdr:nvSpPr>
      <xdr:spPr>
        <a:xfrm>
          <a:off x="2608795" y="1320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100634</xdr:rowOff>
    </xdr:from>
    <xdr:to>
      <xdr:col>10</xdr:col>
      <xdr:colOff>165100</xdr:colOff>
      <xdr:row>78</xdr:row>
      <xdr:rowOff>30784</xdr:rowOff>
    </xdr:to>
    <xdr:sp macro="" textlink="">
      <xdr:nvSpPr>
        <xdr:cNvPr id="205" name="楕円 204"/>
        <xdr:cNvSpPr/>
      </xdr:nvSpPr>
      <xdr:spPr>
        <a:xfrm>
          <a:off x="1968500" y="1330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21911</xdr:rowOff>
    </xdr:from>
    <xdr:ext cx="599010" cy="259045"/>
    <xdr:sp macro="" textlink="">
      <xdr:nvSpPr>
        <xdr:cNvPr id="206" name="テキスト ボックス 205"/>
        <xdr:cNvSpPr txBox="1"/>
      </xdr:nvSpPr>
      <xdr:spPr>
        <a:xfrm>
          <a:off x="1719795" y="1339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142718</xdr:rowOff>
    </xdr:from>
    <xdr:to>
      <xdr:col>6</xdr:col>
      <xdr:colOff>38100</xdr:colOff>
      <xdr:row>78</xdr:row>
      <xdr:rowOff>72868</xdr:rowOff>
    </xdr:to>
    <xdr:sp macro="" textlink="">
      <xdr:nvSpPr>
        <xdr:cNvPr id="207" name="楕円 206"/>
        <xdr:cNvSpPr/>
      </xdr:nvSpPr>
      <xdr:spPr>
        <a:xfrm>
          <a:off x="1079500" y="1334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63995</xdr:rowOff>
    </xdr:from>
    <xdr:ext cx="599010" cy="259045"/>
    <xdr:sp macro="" textlink="">
      <xdr:nvSpPr>
        <xdr:cNvPr id="208" name="テキスト ボックス 207"/>
        <xdr:cNvSpPr txBox="1"/>
      </xdr:nvSpPr>
      <xdr:spPr>
        <a:xfrm>
          <a:off x="830795" y="1343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141529</xdr:rowOff>
    </xdr:from>
    <xdr:to>
      <xdr:col>24</xdr:col>
      <xdr:colOff>62865</xdr:colOff>
      <xdr:row>99</xdr:row>
      <xdr:rowOff>129772</xdr:rowOff>
    </xdr:to>
    <xdr:cxnSp macro="">
      <xdr:nvCxnSpPr>
        <xdr:cNvPr id="235" name="直線コネクタ 234"/>
        <xdr:cNvCxnSpPr/>
      </xdr:nvCxnSpPr>
      <xdr:spPr>
        <a:xfrm flipV="1">
          <a:off x="4633595" y="15572029"/>
          <a:ext cx="1270" cy="153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133599</xdr:rowOff>
    </xdr:from>
    <xdr:ext cx="534377" cy="259045"/>
    <xdr:sp macro="" textlink="">
      <xdr:nvSpPr>
        <xdr:cNvPr id="236" name="衛生費最小値テキスト"/>
        <xdr:cNvSpPr txBox="1"/>
      </xdr:nvSpPr>
      <xdr:spPr>
        <a:xfrm>
          <a:off x="4686300" y="171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129772</xdr:rowOff>
    </xdr:from>
    <xdr:to>
      <xdr:col>24</xdr:col>
      <xdr:colOff>152400</xdr:colOff>
      <xdr:row>99</xdr:row>
      <xdr:rowOff>129772</xdr:rowOff>
    </xdr:to>
    <xdr:cxnSp macro="">
      <xdr:nvCxnSpPr>
        <xdr:cNvPr id="237" name="直線コネクタ 236"/>
        <xdr:cNvCxnSpPr/>
      </xdr:nvCxnSpPr>
      <xdr:spPr>
        <a:xfrm>
          <a:off x="4546600" y="1710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88206</xdr:rowOff>
    </xdr:from>
    <xdr:ext cx="599010" cy="259045"/>
    <xdr:sp macro="" textlink="">
      <xdr:nvSpPr>
        <xdr:cNvPr id="238" name="衛生費最大値テキスト"/>
        <xdr:cNvSpPr txBox="1"/>
      </xdr:nvSpPr>
      <xdr:spPr>
        <a:xfrm>
          <a:off x="4686300" y="1534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141529</xdr:rowOff>
    </xdr:from>
    <xdr:to>
      <xdr:col>24</xdr:col>
      <xdr:colOff>152400</xdr:colOff>
      <xdr:row>90</xdr:row>
      <xdr:rowOff>141529</xdr:rowOff>
    </xdr:to>
    <xdr:cxnSp macro="">
      <xdr:nvCxnSpPr>
        <xdr:cNvPr id="239" name="直線コネクタ 238"/>
        <xdr:cNvCxnSpPr/>
      </xdr:nvCxnSpPr>
      <xdr:spPr>
        <a:xfrm>
          <a:off x="4546600" y="1557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148811</xdr:rowOff>
    </xdr:from>
    <xdr:to>
      <xdr:col>24</xdr:col>
      <xdr:colOff>63500</xdr:colOff>
      <xdr:row>98</xdr:row>
      <xdr:rowOff>150688</xdr:rowOff>
    </xdr:to>
    <xdr:cxnSp macro="">
      <xdr:nvCxnSpPr>
        <xdr:cNvPr id="240" name="直線コネクタ 239"/>
        <xdr:cNvCxnSpPr/>
      </xdr:nvCxnSpPr>
      <xdr:spPr>
        <a:xfrm>
          <a:off x="3797300" y="16950911"/>
          <a:ext cx="8382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61306</xdr:rowOff>
    </xdr:from>
    <xdr:ext cx="534377" cy="259045"/>
    <xdr:sp macro="" textlink="">
      <xdr:nvSpPr>
        <xdr:cNvPr id="241" name="衛生費平均値テキスト"/>
        <xdr:cNvSpPr txBox="1"/>
      </xdr:nvSpPr>
      <xdr:spPr>
        <a:xfrm>
          <a:off x="4686300" y="16520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38429</xdr:rowOff>
    </xdr:from>
    <xdr:to>
      <xdr:col>24</xdr:col>
      <xdr:colOff>114300</xdr:colOff>
      <xdr:row>97</xdr:row>
      <xdr:rowOff>140029</xdr:rowOff>
    </xdr:to>
    <xdr:sp macro="" textlink="">
      <xdr:nvSpPr>
        <xdr:cNvPr id="242" name="フローチャート: 判断 241"/>
        <xdr:cNvSpPr/>
      </xdr:nvSpPr>
      <xdr:spPr>
        <a:xfrm>
          <a:off x="45847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114880</xdr:rowOff>
    </xdr:from>
    <xdr:to>
      <xdr:col>19</xdr:col>
      <xdr:colOff>177800</xdr:colOff>
      <xdr:row>98</xdr:row>
      <xdr:rowOff>148811</xdr:rowOff>
    </xdr:to>
    <xdr:cxnSp macro="">
      <xdr:nvCxnSpPr>
        <xdr:cNvPr id="243" name="直線コネクタ 242"/>
        <xdr:cNvCxnSpPr/>
      </xdr:nvCxnSpPr>
      <xdr:spPr>
        <a:xfrm>
          <a:off x="2908300" y="16916980"/>
          <a:ext cx="8890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10066</xdr:rowOff>
    </xdr:from>
    <xdr:to>
      <xdr:col>20</xdr:col>
      <xdr:colOff>38100</xdr:colOff>
      <xdr:row>97</xdr:row>
      <xdr:rowOff>111666</xdr:rowOff>
    </xdr:to>
    <xdr:sp macro="" textlink="">
      <xdr:nvSpPr>
        <xdr:cNvPr id="244" name="フローチャート: 判断 243"/>
        <xdr:cNvSpPr/>
      </xdr:nvSpPr>
      <xdr:spPr>
        <a:xfrm>
          <a:off x="3746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128193</xdr:rowOff>
    </xdr:from>
    <xdr:ext cx="534377" cy="259045"/>
    <xdr:sp macro="" textlink="">
      <xdr:nvSpPr>
        <xdr:cNvPr id="245" name="テキスト ボックス 244"/>
        <xdr:cNvSpPr txBox="1"/>
      </xdr:nvSpPr>
      <xdr:spPr>
        <a:xfrm>
          <a:off x="3530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114880</xdr:rowOff>
    </xdr:from>
    <xdr:to>
      <xdr:col>15</xdr:col>
      <xdr:colOff>50800</xdr:colOff>
      <xdr:row>98</xdr:row>
      <xdr:rowOff>148321</xdr:rowOff>
    </xdr:to>
    <xdr:cxnSp macro="">
      <xdr:nvCxnSpPr>
        <xdr:cNvPr id="246" name="直線コネクタ 245"/>
        <xdr:cNvCxnSpPr/>
      </xdr:nvCxnSpPr>
      <xdr:spPr>
        <a:xfrm flipV="1">
          <a:off x="2019300" y="16916980"/>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161055</xdr:rowOff>
    </xdr:from>
    <xdr:to>
      <xdr:col>15</xdr:col>
      <xdr:colOff>101600</xdr:colOff>
      <xdr:row>97</xdr:row>
      <xdr:rowOff>91205</xdr:rowOff>
    </xdr:to>
    <xdr:sp macro="" textlink="">
      <xdr:nvSpPr>
        <xdr:cNvPr id="247" name="フローチャート: 判断 246"/>
        <xdr:cNvSpPr/>
      </xdr:nvSpPr>
      <xdr:spPr>
        <a:xfrm>
          <a:off x="2857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107732</xdr:rowOff>
    </xdr:from>
    <xdr:ext cx="534377" cy="259045"/>
    <xdr:sp macro="" textlink="">
      <xdr:nvSpPr>
        <xdr:cNvPr id="248" name="テキスト ボックス 247"/>
        <xdr:cNvSpPr txBox="1"/>
      </xdr:nvSpPr>
      <xdr:spPr>
        <a:xfrm>
          <a:off x="2641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132809</xdr:rowOff>
    </xdr:from>
    <xdr:to>
      <xdr:col>10</xdr:col>
      <xdr:colOff>114300</xdr:colOff>
      <xdr:row>98</xdr:row>
      <xdr:rowOff>148321</xdr:rowOff>
    </xdr:to>
    <xdr:cxnSp macro="">
      <xdr:nvCxnSpPr>
        <xdr:cNvPr id="249" name="直線コネクタ 248"/>
        <xdr:cNvCxnSpPr/>
      </xdr:nvCxnSpPr>
      <xdr:spPr>
        <a:xfrm>
          <a:off x="1130300" y="1693490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145935</xdr:rowOff>
    </xdr:from>
    <xdr:to>
      <xdr:col>10</xdr:col>
      <xdr:colOff>165100</xdr:colOff>
      <xdr:row>96</xdr:row>
      <xdr:rowOff>76085</xdr:rowOff>
    </xdr:to>
    <xdr:sp macro="" textlink="">
      <xdr:nvSpPr>
        <xdr:cNvPr id="250" name="フローチャート: 判断 249"/>
        <xdr:cNvSpPr/>
      </xdr:nvSpPr>
      <xdr:spPr>
        <a:xfrm>
          <a:off x="1968500" y="1643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92612</xdr:rowOff>
    </xdr:from>
    <xdr:ext cx="534377" cy="259045"/>
    <xdr:sp macro="" textlink="">
      <xdr:nvSpPr>
        <xdr:cNvPr id="251" name="テキスト ボックス 250"/>
        <xdr:cNvSpPr txBox="1"/>
      </xdr:nvSpPr>
      <xdr:spPr>
        <a:xfrm>
          <a:off x="1752111" y="162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44225</xdr:rowOff>
    </xdr:from>
    <xdr:to>
      <xdr:col>6</xdr:col>
      <xdr:colOff>38100</xdr:colOff>
      <xdr:row>96</xdr:row>
      <xdr:rowOff>145825</xdr:rowOff>
    </xdr:to>
    <xdr:sp macro="" textlink="">
      <xdr:nvSpPr>
        <xdr:cNvPr id="252" name="フローチャート: 判断 251"/>
        <xdr:cNvSpPr/>
      </xdr:nvSpPr>
      <xdr:spPr>
        <a:xfrm>
          <a:off x="1079500" y="165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162352</xdr:rowOff>
    </xdr:from>
    <xdr:ext cx="534377" cy="259045"/>
    <xdr:sp macro="" textlink="">
      <xdr:nvSpPr>
        <xdr:cNvPr id="253" name="テキスト ボックス 252"/>
        <xdr:cNvSpPr txBox="1"/>
      </xdr:nvSpPr>
      <xdr:spPr>
        <a:xfrm>
          <a:off x="863111" y="162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99888</xdr:rowOff>
    </xdr:from>
    <xdr:to>
      <xdr:col>24</xdr:col>
      <xdr:colOff>114300</xdr:colOff>
      <xdr:row>99</xdr:row>
      <xdr:rowOff>30038</xdr:rowOff>
    </xdr:to>
    <xdr:sp macro="" textlink="">
      <xdr:nvSpPr>
        <xdr:cNvPr id="259" name="楕円 258"/>
        <xdr:cNvSpPr/>
      </xdr:nvSpPr>
      <xdr:spPr>
        <a:xfrm>
          <a:off x="4584700" y="169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78315</xdr:rowOff>
    </xdr:from>
    <xdr:ext cx="534377" cy="259045"/>
    <xdr:sp macro="" textlink="">
      <xdr:nvSpPr>
        <xdr:cNvPr id="260" name="衛生費該当値テキスト"/>
        <xdr:cNvSpPr txBox="1"/>
      </xdr:nvSpPr>
      <xdr:spPr>
        <a:xfrm>
          <a:off x="4686300" y="168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98011</xdr:rowOff>
    </xdr:from>
    <xdr:to>
      <xdr:col>20</xdr:col>
      <xdr:colOff>38100</xdr:colOff>
      <xdr:row>99</xdr:row>
      <xdr:rowOff>28161</xdr:rowOff>
    </xdr:to>
    <xdr:sp macro="" textlink="">
      <xdr:nvSpPr>
        <xdr:cNvPr id="261" name="楕円 260"/>
        <xdr:cNvSpPr/>
      </xdr:nvSpPr>
      <xdr:spPr>
        <a:xfrm>
          <a:off x="3746500" y="169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19288</xdr:rowOff>
    </xdr:from>
    <xdr:ext cx="534377" cy="259045"/>
    <xdr:sp macro="" textlink="">
      <xdr:nvSpPr>
        <xdr:cNvPr id="262" name="テキスト ボックス 261"/>
        <xdr:cNvSpPr txBox="1"/>
      </xdr:nvSpPr>
      <xdr:spPr>
        <a:xfrm>
          <a:off x="3530111" y="1699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64080</xdr:rowOff>
    </xdr:from>
    <xdr:to>
      <xdr:col>15</xdr:col>
      <xdr:colOff>101600</xdr:colOff>
      <xdr:row>98</xdr:row>
      <xdr:rowOff>165680</xdr:rowOff>
    </xdr:to>
    <xdr:sp macro="" textlink="">
      <xdr:nvSpPr>
        <xdr:cNvPr id="263" name="楕円 262"/>
        <xdr:cNvSpPr/>
      </xdr:nvSpPr>
      <xdr:spPr>
        <a:xfrm>
          <a:off x="2857500" y="168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156807</xdr:rowOff>
    </xdr:from>
    <xdr:ext cx="534377" cy="259045"/>
    <xdr:sp macro="" textlink="">
      <xdr:nvSpPr>
        <xdr:cNvPr id="264" name="テキスト ボックス 263"/>
        <xdr:cNvSpPr txBox="1"/>
      </xdr:nvSpPr>
      <xdr:spPr>
        <a:xfrm>
          <a:off x="2641111" y="1695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97521</xdr:rowOff>
    </xdr:from>
    <xdr:to>
      <xdr:col>10</xdr:col>
      <xdr:colOff>165100</xdr:colOff>
      <xdr:row>99</xdr:row>
      <xdr:rowOff>27671</xdr:rowOff>
    </xdr:to>
    <xdr:sp macro="" textlink="">
      <xdr:nvSpPr>
        <xdr:cNvPr id="265" name="楕円 264"/>
        <xdr:cNvSpPr/>
      </xdr:nvSpPr>
      <xdr:spPr>
        <a:xfrm>
          <a:off x="1968500" y="168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18798</xdr:rowOff>
    </xdr:from>
    <xdr:ext cx="534377" cy="259045"/>
    <xdr:sp macro="" textlink="">
      <xdr:nvSpPr>
        <xdr:cNvPr id="266" name="テキスト ボックス 265"/>
        <xdr:cNvSpPr txBox="1"/>
      </xdr:nvSpPr>
      <xdr:spPr>
        <a:xfrm>
          <a:off x="1752111" y="1699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82009</xdr:rowOff>
    </xdr:from>
    <xdr:to>
      <xdr:col>6</xdr:col>
      <xdr:colOff>38100</xdr:colOff>
      <xdr:row>99</xdr:row>
      <xdr:rowOff>12159</xdr:rowOff>
    </xdr:to>
    <xdr:sp macro="" textlink="">
      <xdr:nvSpPr>
        <xdr:cNvPr id="267" name="楕円 266"/>
        <xdr:cNvSpPr/>
      </xdr:nvSpPr>
      <xdr:spPr>
        <a:xfrm>
          <a:off x="1079500" y="1688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3286</xdr:rowOff>
    </xdr:from>
    <xdr:ext cx="534377" cy="259045"/>
    <xdr:sp macro="" textlink="">
      <xdr:nvSpPr>
        <xdr:cNvPr id="268" name="テキスト ボックス 267"/>
        <xdr:cNvSpPr txBox="1"/>
      </xdr:nvSpPr>
      <xdr:spPr>
        <a:xfrm>
          <a:off x="863111" y="1697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110439</xdr:rowOff>
    </xdr:from>
    <xdr:to>
      <xdr:col>54</xdr:col>
      <xdr:colOff>189865</xdr:colOff>
      <xdr:row>38</xdr:row>
      <xdr:rowOff>139700</xdr:rowOff>
    </xdr:to>
    <xdr:cxnSp macro="">
      <xdr:nvCxnSpPr>
        <xdr:cNvPr id="290" name="直線コネクタ 289"/>
        <xdr:cNvCxnSpPr/>
      </xdr:nvCxnSpPr>
      <xdr:spPr>
        <a:xfrm flipV="1">
          <a:off x="10475595" y="5425389"/>
          <a:ext cx="1270"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57116</xdr:rowOff>
    </xdr:from>
    <xdr:ext cx="469744" cy="259045"/>
    <xdr:sp macro="" textlink="">
      <xdr:nvSpPr>
        <xdr:cNvPr id="293" name="労働費最大値テキスト"/>
        <xdr:cNvSpPr txBox="1"/>
      </xdr:nvSpPr>
      <xdr:spPr>
        <a:xfrm>
          <a:off x="10528300" y="52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110439</xdr:rowOff>
    </xdr:from>
    <xdr:to>
      <xdr:col>55</xdr:col>
      <xdr:colOff>88900</xdr:colOff>
      <xdr:row>31</xdr:row>
      <xdr:rowOff>110439</xdr:rowOff>
    </xdr:to>
    <xdr:cxnSp macro="">
      <xdr:nvCxnSpPr>
        <xdr:cNvPr id="294" name="直線コネクタ 293"/>
        <xdr:cNvCxnSpPr/>
      </xdr:nvCxnSpPr>
      <xdr:spPr>
        <a:xfrm>
          <a:off x="10388600" y="542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98095</xdr:rowOff>
    </xdr:from>
    <xdr:to>
      <xdr:col>55</xdr:col>
      <xdr:colOff>0</xdr:colOff>
      <xdr:row>38</xdr:row>
      <xdr:rowOff>104039</xdr:rowOff>
    </xdr:to>
    <xdr:cxnSp macro="">
      <xdr:nvCxnSpPr>
        <xdr:cNvPr id="295" name="直線コネクタ 294"/>
        <xdr:cNvCxnSpPr/>
      </xdr:nvCxnSpPr>
      <xdr:spPr>
        <a:xfrm>
          <a:off x="9639300" y="6613195"/>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101261</xdr:rowOff>
    </xdr:from>
    <xdr:ext cx="378565" cy="259045"/>
    <xdr:sp macro="" textlink="">
      <xdr:nvSpPr>
        <xdr:cNvPr id="296" name="労働費平均値テキスト"/>
        <xdr:cNvSpPr txBox="1"/>
      </xdr:nvSpPr>
      <xdr:spPr>
        <a:xfrm>
          <a:off x="10528300" y="62734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78384</xdr:rowOff>
    </xdr:from>
    <xdr:to>
      <xdr:col>55</xdr:col>
      <xdr:colOff>50800</xdr:colOff>
      <xdr:row>38</xdr:row>
      <xdr:rowOff>8534</xdr:rowOff>
    </xdr:to>
    <xdr:sp macro="" textlink="">
      <xdr:nvSpPr>
        <xdr:cNvPr id="297" name="フローチャート: 判断 296"/>
        <xdr:cNvSpPr/>
      </xdr:nvSpPr>
      <xdr:spPr>
        <a:xfrm>
          <a:off x="104267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98095</xdr:rowOff>
    </xdr:from>
    <xdr:to>
      <xdr:col>50</xdr:col>
      <xdr:colOff>114300</xdr:colOff>
      <xdr:row>38</xdr:row>
      <xdr:rowOff>104496</xdr:rowOff>
    </xdr:to>
    <xdr:cxnSp macro="">
      <xdr:nvCxnSpPr>
        <xdr:cNvPr id="298" name="直線コネクタ 297"/>
        <xdr:cNvCxnSpPr/>
      </xdr:nvCxnSpPr>
      <xdr:spPr>
        <a:xfrm flipV="1">
          <a:off x="8750300" y="661319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50038</xdr:rowOff>
    </xdr:from>
    <xdr:to>
      <xdr:col>50</xdr:col>
      <xdr:colOff>165100</xdr:colOff>
      <xdr:row>37</xdr:row>
      <xdr:rowOff>151638</xdr:rowOff>
    </xdr:to>
    <xdr:sp macro="" textlink="">
      <xdr:nvSpPr>
        <xdr:cNvPr id="299" name="フローチャート: 判断 298"/>
        <xdr:cNvSpPr/>
      </xdr:nvSpPr>
      <xdr:spPr>
        <a:xfrm>
          <a:off x="9588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168165</xdr:rowOff>
    </xdr:from>
    <xdr:ext cx="378565" cy="259045"/>
    <xdr:sp macro="" textlink="">
      <xdr:nvSpPr>
        <xdr:cNvPr id="300" name="テキスト ボックス 299"/>
        <xdr:cNvSpPr txBox="1"/>
      </xdr:nvSpPr>
      <xdr:spPr>
        <a:xfrm>
          <a:off x="9450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102209</xdr:rowOff>
    </xdr:from>
    <xdr:to>
      <xdr:col>45</xdr:col>
      <xdr:colOff>177800</xdr:colOff>
      <xdr:row>38</xdr:row>
      <xdr:rowOff>104496</xdr:rowOff>
    </xdr:to>
    <xdr:cxnSp macro="">
      <xdr:nvCxnSpPr>
        <xdr:cNvPr id="301" name="直線コネクタ 300"/>
        <xdr:cNvCxnSpPr/>
      </xdr:nvCxnSpPr>
      <xdr:spPr>
        <a:xfrm>
          <a:off x="7861300" y="661730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52324</xdr:rowOff>
    </xdr:from>
    <xdr:to>
      <xdr:col>46</xdr:col>
      <xdr:colOff>38100</xdr:colOff>
      <xdr:row>37</xdr:row>
      <xdr:rowOff>153924</xdr:rowOff>
    </xdr:to>
    <xdr:sp macro="" textlink="">
      <xdr:nvSpPr>
        <xdr:cNvPr id="302" name="フローチャート: 判断 301"/>
        <xdr:cNvSpPr/>
      </xdr:nvSpPr>
      <xdr:spPr>
        <a:xfrm>
          <a:off x="8699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170451</xdr:rowOff>
    </xdr:from>
    <xdr:ext cx="378565" cy="259045"/>
    <xdr:sp macro="" textlink="">
      <xdr:nvSpPr>
        <xdr:cNvPr id="303" name="テキスト ボックス 302"/>
        <xdr:cNvSpPr txBox="1"/>
      </xdr:nvSpPr>
      <xdr:spPr>
        <a:xfrm>
          <a:off x="8561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77064</xdr:rowOff>
    </xdr:from>
    <xdr:to>
      <xdr:col>41</xdr:col>
      <xdr:colOff>50800</xdr:colOff>
      <xdr:row>38</xdr:row>
      <xdr:rowOff>102209</xdr:rowOff>
    </xdr:to>
    <xdr:cxnSp macro="">
      <xdr:nvCxnSpPr>
        <xdr:cNvPr id="304" name="直線コネクタ 303"/>
        <xdr:cNvCxnSpPr/>
      </xdr:nvCxnSpPr>
      <xdr:spPr>
        <a:xfrm>
          <a:off x="6972300" y="5734914"/>
          <a:ext cx="889000" cy="88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64669</xdr:rowOff>
    </xdr:from>
    <xdr:to>
      <xdr:col>41</xdr:col>
      <xdr:colOff>101600</xdr:colOff>
      <xdr:row>36</xdr:row>
      <xdr:rowOff>166269</xdr:rowOff>
    </xdr:to>
    <xdr:sp macro="" textlink="">
      <xdr:nvSpPr>
        <xdr:cNvPr id="305" name="フローチャート: 判断 304"/>
        <xdr:cNvSpPr/>
      </xdr:nvSpPr>
      <xdr:spPr>
        <a:xfrm>
          <a:off x="7810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11346</xdr:rowOff>
    </xdr:from>
    <xdr:ext cx="378565" cy="259045"/>
    <xdr:sp macro="" textlink="">
      <xdr:nvSpPr>
        <xdr:cNvPr id="306" name="テキスト ボックス 305"/>
        <xdr:cNvSpPr txBox="1"/>
      </xdr:nvSpPr>
      <xdr:spPr>
        <a:xfrm>
          <a:off x="7672017" y="6012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152451</xdr:rowOff>
    </xdr:from>
    <xdr:to>
      <xdr:col>36</xdr:col>
      <xdr:colOff>165100</xdr:colOff>
      <xdr:row>35</xdr:row>
      <xdr:rowOff>82601</xdr:rowOff>
    </xdr:to>
    <xdr:sp macro="" textlink="">
      <xdr:nvSpPr>
        <xdr:cNvPr id="307" name="フローチャート: 判断 306"/>
        <xdr:cNvSpPr/>
      </xdr:nvSpPr>
      <xdr:spPr>
        <a:xfrm>
          <a:off x="6921500" y="59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73728</xdr:rowOff>
    </xdr:from>
    <xdr:ext cx="469744" cy="259045"/>
    <xdr:sp macro="" textlink="">
      <xdr:nvSpPr>
        <xdr:cNvPr id="308" name="テキスト ボックス 307"/>
        <xdr:cNvSpPr txBox="1"/>
      </xdr:nvSpPr>
      <xdr:spPr>
        <a:xfrm>
          <a:off x="6737428" y="607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53239</xdr:rowOff>
    </xdr:from>
    <xdr:to>
      <xdr:col>55</xdr:col>
      <xdr:colOff>50800</xdr:colOff>
      <xdr:row>38</xdr:row>
      <xdr:rowOff>154839</xdr:rowOff>
    </xdr:to>
    <xdr:sp macro="" textlink="">
      <xdr:nvSpPr>
        <xdr:cNvPr id="314" name="楕円 313"/>
        <xdr:cNvSpPr/>
      </xdr:nvSpPr>
      <xdr:spPr>
        <a:xfrm>
          <a:off x="10426700" y="65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139616</xdr:rowOff>
    </xdr:from>
    <xdr:ext cx="313932" cy="259045"/>
    <xdr:sp macro="" textlink="">
      <xdr:nvSpPr>
        <xdr:cNvPr id="315" name="労働費該当値テキスト"/>
        <xdr:cNvSpPr txBox="1"/>
      </xdr:nvSpPr>
      <xdr:spPr>
        <a:xfrm>
          <a:off x="10528300" y="6483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47295</xdr:rowOff>
    </xdr:from>
    <xdr:to>
      <xdr:col>50</xdr:col>
      <xdr:colOff>165100</xdr:colOff>
      <xdr:row>38</xdr:row>
      <xdr:rowOff>148895</xdr:rowOff>
    </xdr:to>
    <xdr:sp macro="" textlink="">
      <xdr:nvSpPr>
        <xdr:cNvPr id="316" name="楕円 315"/>
        <xdr:cNvSpPr/>
      </xdr:nvSpPr>
      <xdr:spPr>
        <a:xfrm>
          <a:off x="9588500" y="65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140022</xdr:rowOff>
    </xdr:from>
    <xdr:ext cx="313932" cy="259045"/>
    <xdr:sp macro="" textlink="">
      <xdr:nvSpPr>
        <xdr:cNvPr id="317" name="テキスト ボックス 316"/>
        <xdr:cNvSpPr txBox="1"/>
      </xdr:nvSpPr>
      <xdr:spPr>
        <a:xfrm>
          <a:off x="9482333" y="66551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53696</xdr:rowOff>
    </xdr:from>
    <xdr:to>
      <xdr:col>46</xdr:col>
      <xdr:colOff>38100</xdr:colOff>
      <xdr:row>38</xdr:row>
      <xdr:rowOff>155296</xdr:rowOff>
    </xdr:to>
    <xdr:sp macro="" textlink="">
      <xdr:nvSpPr>
        <xdr:cNvPr id="318" name="楕円 317"/>
        <xdr:cNvSpPr/>
      </xdr:nvSpPr>
      <xdr:spPr>
        <a:xfrm>
          <a:off x="8699500" y="65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146423</xdr:rowOff>
    </xdr:from>
    <xdr:ext cx="313932" cy="259045"/>
    <xdr:sp macro="" textlink="">
      <xdr:nvSpPr>
        <xdr:cNvPr id="319" name="テキスト ボックス 318"/>
        <xdr:cNvSpPr txBox="1"/>
      </xdr:nvSpPr>
      <xdr:spPr>
        <a:xfrm>
          <a:off x="8593333" y="66615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51409</xdr:rowOff>
    </xdr:from>
    <xdr:to>
      <xdr:col>41</xdr:col>
      <xdr:colOff>101600</xdr:colOff>
      <xdr:row>38</xdr:row>
      <xdr:rowOff>153009</xdr:rowOff>
    </xdr:to>
    <xdr:sp macro="" textlink="">
      <xdr:nvSpPr>
        <xdr:cNvPr id="320" name="楕円 319"/>
        <xdr:cNvSpPr/>
      </xdr:nvSpPr>
      <xdr:spPr>
        <a:xfrm>
          <a:off x="7810500" y="65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144136</xdr:rowOff>
    </xdr:from>
    <xdr:ext cx="313932" cy="259045"/>
    <xdr:sp macro="" textlink="">
      <xdr:nvSpPr>
        <xdr:cNvPr id="321" name="テキスト ボックス 320"/>
        <xdr:cNvSpPr txBox="1"/>
      </xdr:nvSpPr>
      <xdr:spPr>
        <a:xfrm>
          <a:off x="7704333" y="6659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26264</xdr:rowOff>
    </xdr:from>
    <xdr:to>
      <xdr:col>36</xdr:col>
      <xdr:colOff>165100</xdr:colOff>
      <xdr:row>33</xdr:row>
      <xdr:rowOff>127864</xdr:rowOff>
    </xdr:to>
    <xdr:sp macro="" textlink="">
      <xdr:nvSpPr>
        <xdr:cNvPr id="322" name="楕円 321"/>
        <xdr:cNvSpPr/>
      </xdr:nvSpPr>
      <xdr:spPr>
        <a:xfrm>
          <a:off x="6921500" y="568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144391</xdr:rowOff>
    </xdr:from>
    <xdr:ext cx="469744" cy="259045"/>
    <xdr:sp macro="" textlink="">
      <xdr:nvSpPr>
        <xdr:cNvPr id="323" name="テキスト ボックス 322"/>
        <xdr:cNvSpPr txBox="1"/>
      </xdr:nvSpPr>
      <xdr:spPr>
        <a:xfrm>
          <a:off x="6737428" y="545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56866</xdr:rowOff>
    </xdr:from>
    <xdr:to>
      <xdr:col>54</xdr:col>
      <xdr:colOff>189865</xdr:colOff>
      <xdr:row>58</xdr:row>
      <xdr:rowOff>145203</xdr:rowOff>
    </xdr:to>
    <xdr:cxnSp macro="">
      <xdr:nvCxnSpPr>
        <xdr:cNvPr id="349" name="直線コネクタ 348"/>
        <xdr:cNvCxnSpPr/>
      </xdr:nvCxnSpPr>
      <xdr:spPr>
        <a:xfrm flipV="1">
          <a:off x="10475595" y="8629366"/>
          <a:ext cx="1270" cy="145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149030</xdr:rowOff>
    </xdr:from>
    <xdr:ext cx="469744" cy="259045"/>
    <xdr:sp macro="" textlink="">
      <xdr:nvSpPr>
        <xdr:cNvPr id="350" name="農林水産業費最小値テキスト"/>
        <xdr:cNvSpPr txBox="1"/>
      </xdr:nvSpPr>
      <xdr:spPr>
        <a:xfrm>
          <a:off x="10528300" y="100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145203</xdr:rowOff>
    </xdr:from>
    <xdr:to>
      <xdr:col>55</xdr:col>
      <xdr:colOff>88900</xdr:colOff>
      <xdr:row>58</xdr:row>
      <xdr:rowOff>145203</xdr:rowOff>
    </xdr:to>
    <xdr:cxnSp macro="">
      <xdr:nvCxnSpPr>
        <xdr:cNvPr id="351" name="直線コネクタ 350"/>
        <xdr:cNvCxnSpPr/>
      </xdr:nvCxnSpPr>
      <xdr:spPr>
        <a:xfrm>
          <a:off x="10388600" y="1008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3543</xdr:rowOff>
    </xdr:from>
    <xdr:ext cx="534377" cy="259045"/>
    <xdr:sp macro="" textlink="">
      <xdr:nvSpPr>
        <xdr:cNvPr id="352" name="農林水産業費最大値テキスト"/>
        <xdr:cNvSpPr txBox="1"/>
      </xdr:nvSpPr>
      <xdr:spPr>
        <a:xfrm>
          <a:off x="10528300" y="84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56866</xdr:rowOff>
    </xdr:from>
    <xdr:to>
      <xdr:col>55</xdr:col>
      <xdr:colOff>88900</xdr:colOff>
      <xdr:row>50</xdr:row>
      <xdr:rowOff>56866</xdr:rowOff>
    </xdr:to>
    <xdr:cxnSp macro="">
      <xdr:nvCxnSpPr>
        <xdr:cNvPr id="353" name="直線コネクタ 352"/>
        <xdr:cNvCxnSpPr/>
      </xdr:nvCxnSpPr>
      <xdr:spPr>
        <a:xfrm>
          <a:off x="10388600" y="862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130229</xdr:rowOff>
    </xdr:from>
    <xdr:to>
      <xdr:col>55</xdr:col>
      <xdr:colOff>0</xdr:colOff>
      <xdr:row>57</xdr:row>
      <xdr:rowOff>2263</xdr:rowOff>
    </xdr:to>
    <xdr:cxnSp macro="">
      <xdr:nvCxnSpPr>
        <xdr:cNvPr id="354" name="直線コネクタ 353"/>
        <xdr:cNvCxnSpPr/>
      </xdr:nvCxnSpPr>
      <xdr:spPr>
        <a:xfrm>
          <a:off x="9639300" y="9559979"/>
          <a:ext cx="838200" cy="2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23096</xdr:rowOff>
    </xdr:from>
    <xdr:ext cx="534377" cy="259045"/>
    <xdr:sp macro="" textlink="">
      <xdr:nvSpPr>
        <xdr:cNvPr id="355" name="農林水産業費平均値テキスト"/>
        <xdr:cNvSpPr txBox="1"/>
      </xdr:nvSpPr>
      <xdr:spPr>
        <a:xfrm>
          <a:off x="10528300" y="945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xdr:rowOff>
    </xdr:from>
    <xdr:to>
      <xdr:col>55</xdr:col>
      <xdr:colOff>50800</xdr:colOff>
      <xdr:row>56</xdr:row>
      <xdr:rowOff>101819</xdr:rowOff>
    </xdr:to>
    <xdr:sp macro="" textlink="">
      <xdr:nvSpPr>
        <xdr:cNvPr id="356" name="フローチャート: 判断 355"/>
        <xdr:cNvSpPr/>
      </xdr:nvSpPr>
      <xdr:spPr>
        <a:xfrm>
          <a:off x="104267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130229</xdr:rowOff>
    </xdr:from>
    <xdr:to>
      <xdr:col>50</xdr:col>
      <xdr:colOff>114300</xdr:colOff>
      <xdr:row>55</xdr:row>
      <xdr:rowOff>142672</xdr:rowOff>
    </xdr:to>
    <xdr:cxnSp macro="">
      <xdr:nvCxnSpPr>
        <xdr:cNvPr id="357" name="直線コネクタ 356"/>
        <xdr:cNvCxnSpPr/>
      </xdr:nvCxnSpPr>
      <xdr:spPr>
        <a:xfrm flipV="1">
          <a:off x="8750300" y="9559979"/>
          <a:ext cx="8890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158688</xdr:rowOff>
    </xdr:from>
    <xdr:to>
      <xdr:col>50</xdr:col>
      <xdr:colOff>165100</xdr:colOff>
      <xdr:row>56</xdr:row>
      <xdr:rowOff>88838</xdr:rowOff>
    </xdr:to>
    <xdr:sp macro="" textlink="">
      <xdr:nvSpPr>
        <xdr:cNvPr id="358" name="フローチャート: 判断 357"/>
        <xdr:cNvSpPr/>
      </xdr:nvSpPr>
      <xdr:spPr>
        <a:xfrm>
          <a:off x="9588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79965</xdr:rowOff>
    </xdr:from>
    <xdr:ext cx="534377" cy="259045"/>
    <xdr:sp macro="" textlink="">
      <xdr:nvSpPr>
        <xdr:cNvPr id="359" name="テキスト ボックス 358"/>
        <xdr:cNvSpPr txBox="1"/>
      </xdr:nvSpPr>
      <xdr:spPr>
        <a:xfrm>
          <a:off x="9372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143047</xdr:rowOff>
    </xdr:from>
    <xdr:to>
      <xdr:col>45</xdr:col>
      <xdr:colOff>177800</xdr:colOff>
      <xdr:row>55</xdr:row>
      <xdr:rowOff>142672</xdr:rowOff>
    </xdr:to>
    <xdr:cxnSp macro="">
      <xdr:nvCxnSpPr>
        <xdr:cNvPr id="360" name="直線コネクタ 359"/>
        <xdr:cNvCxnSpPr/>
      </xdr:nvCxnSpPr>
      <xdr:spPr>
        <a:xfrm>
          <a:off x="7861300" y="9401347"/>
          <a:ext cx="889000" cy="17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125640</xdr:rowOff>
    </xdr:from>
    <xdr:to>
      <xdr:col>46</xdr:col>
      <xdr:colOff>38100</xdr:colOff>
      <xdr:row>56</xdr:row>
      <xdr:rowOff>55790</xdr:rowOff>
    </xdr:to>
    <xdr:sp macro="" textlink="">
      <xdr:nvSpPr>
        <xdr:cNvPr id="361" name="フローチャート: 判断 360"/>
        <xdr:cNvSpPr/>
      </xdr:nvSpPr>
      <xdr:spPr>
        <a:xfrm>
          <a:off x="8699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46917</xdr:rowOff>
    </xdr:from>
    <xdr:ext cx="534377" cy="259045"/>
    <xdr:sp macro="" textlink="">
      <xdr:nvSpPr>
        <xdr:cNvPr id="362" name="テキスト ボックス 361"/>
        <xdr:cNvSpPr txBox="1"/>
      </xdr:nvSpPr>
      <xdr:spPr>
        <a:xfrm>
          <a:off x="8483111" y="96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143047</xdr:rowOff>
    </xdr:from>
    <xdr:to>
      <xdr:col>41</xdr:col>
      <xdr:colOff>50800</xdr:colOff>
      <xdr:row>55</xdr:row>
      <xdr:rowOff>65584</xdr:rowOff>
    </xdr:to>
    <xdr:cxnSp macro="">
      <xdr:nvCxnSpPr>
        <xdr:cNvPr id="363" name="直線コネクタ 362"/>
        <xdr:cNvCxnSpPr/>
      </xdr:nvCxnSpPr>
      <xdr:spPr>
        <a:xfrm flipV="1">
          <a:off x="6972300" y="9401347"/>
          <a:ext cx="889000" cy="9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65583</xdr:rowOff>
    </xdr:from>
    <xdr:to>
      <xdr:col>41</xdr:col>
      <xdr:colOff>101600</xdr:colOff>
      <xdr:row>53</xdr:row>
      <xdr:rowOff>167183</xdr:rowOff>
    </xdr:to>
    <xdr:sp macro="" textlink="">
      <xdr:nvSpPr>
        <xdr:cNvPr id="364" name="フローチャート: 判断 363"/>
        <xdr:cNvSpPr/>
      </xdr:nvSpPr>
      <xdr:spPr>
        <a:xfrm>
          <a:off x="7810500" y="915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12260</xdr:rowOff>
    </xdr:from>
    <xdr:ext cx="534377" cy="259045"/>
    <xdr:sp macro="" textlink="">
      <xdr:nvSpPr>
        <xdr:cNvPr id="365" name="テキスト ボックス 364"/>
        <xdr:cNvSpPr txBox="1"/>
      </xdr:nvSpPr>
      <xdr:spPr>
        <a:xfrm>
          <a:off x="7594111" y="892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146344</xdr:rowOff>
    </xdr:from>
    <xdr:to>
      <xdr:col>36</xdr:col>
      <xdr:colOff>165100</xdr:colOff>
      <xdr:row>54</xdr:row>
      <xdr:rowOff>76494</xdr:rowOff>
    </xdr:to>
    <xdr:sp macro="" textlink="">
      <xdr:nvSpPr>
        <xdr:cNvPr id="366" name="フローチャート: 判断 365"/>
        <xdr:cNvSpPr/>
      </xdr:nvSpPr>
      <xdr:spPr>
        <a:xfrm>
          <a:off x="6921500" y="923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93021</xdr:rowOff>
    </xdr:from>
    <xdr:ext cx="534377" cy="259045"/>
    <xdr:sp macro="" textlink="">
      <xdr:nvSpPr>
        <xdr:cNvPr id="367" name="テキスト ボックス 366"/>
        <xdr:cNvSpPr txBox="1"/>
      </xdr:nvSpPr>
      <xdr:spPr>
        <a:xfrm>
          <a:off x="6705111" y="900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122913</xdr:rowOff>
    </xdr:from>
    <xdr:to>
      <xdr:col>55</xdr:col>
      <xdr:colOff>50800</xdr:colOff>
      <xdr:row>57</xdr:row>
      <xdr:rowOff>53063</xdr:rowOff>
    </xdr:to>
    <xdr:sp macro="" textlink="">
      <xdr:nvSpPr>
        <xdr:cNvPr id="373" name="楕円 372"/>
        <xdr:cNvSpPr/>
      </xdr:nvSpPr>
      <xdr:spPr>
        <a:xfrm>
          <a:off x="10426700" y="972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101340</xdr:rowOff>
    </xdr:from>
    <xdr:ext cx="534377" cy="259045"/>
    <xdr:sp macro="" textlink="">
      <xdr:nvSpPr>
        <xdr:cNvPr id="374" name="農林水産業費該当値テキスト"/>
        <xdr:cNvSpPr txBox="1"/>
      </xdr:nvSpPr>
      <xdr:spPr>
        <a:xfrm>
          <a:off x="10528300" y="970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79429</xdr:rowOff>
    </xdr:from>
    <xdr:to>
      <xdr:col>50</xdr:col>
      <xdr:colOff>165100</xdr:colOff>
      <xdr:row>56</xdr:row>
      <xdr:rowOff>9579</xdr:rowOff>
    </xdr:to>
    <xdr:sp macro="" textlink="">
      <xdr:nvSpPr>
        <xdr:cNvPr id="375" name="楕円 374"/>
        <xdr:cNvSpPr/>
      </xdr:nvSpPr>
      <xdr:spPr>
        <a:xfrm>
          <a:off x="9588500" y="950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26106</xdr:rowOff>
    </xdr:from>
    <xdr:ext cx="534377" cy="259045"/>
    <xdr:sp macro="" textlink="">
      <xdr:nvSpPr>
        <xdr:cNvPr id="376" name="テキスト ボックス 375"/>
        <xdr:cNvSpPr txBox="1"/>
      </xdr:nvSpPr>
      <xdr:spPr>
        <a:xfrm>
          <a:off x="9372111" y="928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91872</xdr:rowOff>
    </xdr:from>
    <xdr:to>
      <xdr:col>46</xdr:col>
      <xdr:colOff>38100</xdr:colOff>
      <xdr:row>56</xdr:row>
      <xdr:rowOff>22022</xdr:rowOff>
    </xdr:to>
    <xdr:sp macro="" textlink="">
      <xdr:nvSpPr>
        <xdr:cNvPr id="377" name="楕円 376"/>
        <xdr:cNvSpPr/>
      </xdr:nvSpPr>
      <xdr:spPr>
        <a:xfrm>
          <a:off x="8699500" y="952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38549</xdr:rowOff>
    </xdr:from>
    <xdr:ext cx="534377" cy="259045"/>
    <xdr:sp macro="" textlink="">
      <xdr:nvSpPr>
        <xdr:cNvPr id="378" name="テキスト ボックス 377"/>
        <xdr:cNvSpPr txBox="1"/>
      </xdr:nvSpPr>
      <xdr:spPr>
        <a:xfrm>
          <a:off x="8483111" y="92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92247</xdr:rowOff>
    </xdr:from>
    <xdr:to>
      <xdr:col>41</xdr:col>
      <xdr:colOff>101600</xdr:colOff>
      <xdr:row>55</xdr:row>
      <xdr:rowOff>22397</xdr:rowOff>
    </xdr:to>
    <xdr:sp macro="" textlink="">
      <xdr:nvSpPr>
        <xdr:cNvPr id="379" name="楕円 378"/>
        <xdr:cNvSpPr/>
      </xdr:nvSpPr>
      <xdr:spPr>
        <a:xfrm>
          <a:off x="7810500" y="935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13524</xdr:rowOff>
    </xdr:from>
    <xdr:ext cx="534377" cy="259045"/>
    <xdr:sp macro="" textlink="">
      <xdr:nvSpPr>
        <xdr:cNvPr id="380" name="テキスト ボックス 379"/>
        <xdr:cNvSpPr txBox="1"/>
      </xdr:nvSpPr>
      <xdr:spPr>
        <a:xfrm>
          <a:off x="7594111" y="94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14784</xdr:rowOff>
    </xdr:from>
    <xdr:to>
      <xdr:col>36</xdr:col>
      <xdr:colOff>165100</xdr:colOff>
      <xdr:row>55</xdr:row>
      <xdr:rowOff>116384</xdr:rowOff>
    </xdr:to>
    <xdr:sp macro="" textlink="">
      <xdr:nvSpPr>
        <xdr:cNvPr id="381" name="楕円 380"/>
        <xdr:cNvSpPr/>
      </xdr:nvSpPr>
      <xdr:spPr>
        <a:xfrm>
          <a:off x="6921500" y="944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107511</xdr:rowOff>
    </xdr:from>
    <xdr:ext cx="534377" cy="259045"/>
    <xdr:sp macro="" textlink="">
      <xdr:nvSpPr>
        <xdr:cNvPr id="382" name="テキスト ボックス 381"/>
        <xdr:cNvSpPr txBox="1"/>
      </xdr:nvSpPr>
      <xdr:spPr>
        <a:xfrm>
          <a:off x="6705111" y="953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93542</xdr:rowOff>
    </xdr:from>
    <xdr:to>
      <xdr:col>54</xdr:col>
      <xdr:colOff>189865</xdr:colOff>
      <xdr:row>78</xdr:row>
      <xdr:rowOff>165379</xdr:rowOff>
    </xdr:to>
    <xdr:cxnSp macro="">
      <xdr:nvCxnSpPr>
        <xdr:cNvPr id="406" name="直線コネクタ 405"/>
        <xdr:cNvCxnSpPr/>
      </xdr:nvCxnSpPr>
      <xdr:spPr>
        <a:xfrm flipV="1">
          <a:off x="10475595" y="12095042"/>
          <a:ext cx="1270" cy="1443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169206</xdr:rowOff>
    </xdr:from>
    <xdr:ext cx="469744" cy="259045"/>
    <xdr:sp macro="" textlink="">
      <xdr:nvSpPr>
        <xdr:cNvPr id="407"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165379</xdr:rowOff>
    </xdr:from>
    <xdr:to>
      <xdr:col>55</xdr:col>
      <xdr:colOff>88900</xdr:colOff>
      <xdr:row>78</xdr:row>
      <xdr:rowOff>165379</xdr:rowOff>
    </xdr:to>
    <xdr:cxnSp macro="">
      <xdr:nvCxnSpPr>
        <xdr:cNvPr id="408" name="直線コネクタ 407"/>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40219</xdr:rowOff>
    </xdr:from>
    <xdr:ext cx="534377" cy="259045"/>
    <xdr:sp macro="" textlink="">
      <xdr:nvSpPr>
        <xdr:cNvPr id="409" name="商工費最大値テキスト"/>
        <xdr:cNvSpPr txBox="1"/>
      </xdr:nvSpPr>
      <xdr:spPr>
        <a:xfrm>
          <a:off x="10528300" y="118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93542</xdr:rowOff>
    </xdr:from>
    <xdr:to>
      <xdr:col>55</xdr:col>
      <xdr:colOff>88900</xdr:colOff>
      <xdr:row>70</xdr:row>
      <xdr:rowOff>93542</xdr:rowOff>
    </xdr:to>
    <xdr:cxnSp macro="">
      <xdr:nvCxnSpPr>
        <xdr:cNvPr id="410" name="直線コネクタ 409"/>
        <xdr:cNvCxnSpPr/>
      </xdr:nvCxnSpPr>
      <xdr:spPr>
        <a:xfrm>
          <a:off x="10388600" y="1209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128366</xdr:rowOff>
    </xdr:from>
    <xdr:to>
      <xdr:col>55</xdr:col>
      <xdr:colOff>0</xdr:colOff>
      <xdr:row>78</xdr:row>
      <xdr:rowOff>125164</xdr:rowOff>
    </xdr:to>
    <xdr:cxnSp macro="">
      <xdr:nvCxnSpPr>
        <xdr:cNvPr id="411" name="直線コネクタ 410"/>
        <xdr:cNvCxnSpPr/>
      </xdr:nvCxnSpPr>
      <xdr:spPr>
        <a:xfrm flipV="1">
          <a:off x="9639300" y="13330016"/>
          <a:ext cx="838200" cy="16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52512</xdr:rowOff>
    </xdr:from>
    <xdr:ext cx="534377" cy="259045"/>
    <xdr:sp macro="" textlink="">
      <xdr:nvSpPr>
        <xdr:cNvPr id="412" name="商工費平均値テキスト"/>
        <xdr:cNvSpPr txBox="1"/>
      </xdr:nvSpPr>
      <xdr:spPr>
        <a:xfrm>
          <a:off x="10528300" y="1308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29635</xdr:rowOff>
    </xdr:from>
    <xdr:to>
      <xdr:col>55</xdr:col>
      <xdr:colOff>50800</xdr:colOff>
      <xdr:row>77</xdr:row>
      <xdr:rowOff>131235</xdr:rowOff>
    </xdr:to>
    <xdr:sp macro="" textlink="">
      <xdr:nvSpPr>
        <xdr:cNvPr id="413" name="フローチャート: 判断 412"/>
        <xdr:cNvSpPr/>
      </xdr:nvSpPr>
      <xdr:spPr>
        <a:xfrm>
          <a:off x="104267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125164</xdr:rowOff>
    </xdr:from>
    <xdr:to>
      <xdr:col>50</xdr:col>
      <xdr:colOff>114300</xdr:colOff>
      <xdr:row>78</xdr:row>
      <xdr:rowOff>135071</xdr:rowOff>
    </xdr:to>
    <xdr:cxnSp macro="">
      <xdr:nvCxnSpPr>
        <xdr:cNvPr id="414" name="直線コネクタ 413"/>
        <xdr:cNvCxnSpPr/>
      </xdr:nvCxnSpPr>
      <xdr:spPr>
        <a:xfrm flipV="1">
          <a:off x="8750300" y="13498264"/>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36207</xdr:rowOff>
    </xdr:from>
    <xdr:to>
      <xdr:col>50</xdr:col>
      <xdr:colOff>165100</xdr:colOff>
      <xdr:row>77</xdr:row>
      <xdr:rowOff>137807</xdr:rowOff>
    </xdr:to>
    <xdr:sp macro="" textlink="">
      <xdr:nvSpPr>
        <xdr:cNvPr id="415" name="フローチャート: 判断 414"/>
        <xdr:cNvSpPr/>
      </xdr:nvSpPr>
      <xdr:spPr>
        <a:xfrm>
          <a:off x="9588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154334</xdr:rowOff>
    </xdr:from>
    <xdr:ext cx="534377" cy="259045"/>
    <xdr:sp macro="" textlink="">
      <xdr:nvSpPr>
        <xdr:cNvPr id="416" name="テキスト ボックス 415"/>
        <xdr:cNvSpPr txBox="1"/>
      </xdr:nvSpPr>
      <xdr:spPr>
        <a:xfrm>
          <a:off x="9372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120726</xdr:rowOff>
    </xdr:from>
    <xdr:to>
      <xdr:col>45</xdr:col>
      <xdr:colOff>177800</xdr:colOff>
      <xdr:row>78</xdr:row>
      <xdr:rowOff>135071</xdr:rowOff>
    </xdr:to>
    <xdr:cxnSp macro="">
      <xdr:nvCxnSpPr>
        <xdr:cNvPr id="417" name="直線コネクタ 416"/>
        <xdr:cNvCxnSpPr/>
      </xdr:nvCxnSpPr>
      <xdr:spPr>
        <a:xfrm>
          <a:off x="7861300" y="13493826"/>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60401</xdr:rowOff>
    </xdr:from>
    <xdr:to>
      <xdr:col>46</xdr:col>
      <xdr:colOff>38100</xdr:colOff>
      <xdr:row>77</xdr:row>
      <xdr:rowOff>162001</xdr:rowOff>
    </xdr:to>
    <xdr:sp macro="" textlink="">
      <xdr:nvSpPr>
        <xdr:cNvPr id="418" name="フローチャート: 判断 417"/>
        <xdr:cNvSpPr/>
      </xdr:nvSpPr>
      <xdr:spPr>
        <a:xfrm>
          <a:off x="8699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7078</xdr:rowOff>
    </xdr:from>
    <xdr:ext cx="534377" cy="259045"/>
    <xdr:sp macro="" textlink="">
      <xdr:nvSpPr>
        <xdr:cNvPr id="419" name="テキスト ボックス 418"/>
        <xdr:cNvSpPr txBox="1"/>
      </xdr:nvSpPr>
      <xdr:spPr>
        <a:xfrm>
          <a:off x="8483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120726</xdr:rowOff>
    </xdr:from>
    <xdr:to>
      <xdr:col>41</xdr:col>
      <xdr:colOff>50800</xdr:colOff>
      <xdr:row>78</xdr:row>
      <xdr:rowOff>123374</xdr:rowOff>
    </xdr:to>
    <xdr:cxnSp macro="">
      <xdr:nvCxnSpPr>
        <xdr:cNvPr id="420" name="直線コネクタ 419"/>
        <xdr:cNvCxnSpPr/>
      </xdr:nvCxnSpPr>
      <xdr:spPr>
        <a:xfrm flipV="1">
          <a:off x="6972300" y="13493826"/>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9213</xdr:rowOff>
    </xdr:from>
    <xdr:to>
      <xdr:col>41</xdr:col>
      <xdr:colOff>101600</xdr:colOff>
      <xdr:row>77</xdr:row>
      <xdr:rowOff>110813</xdr:rowOff>
    </xdr:to>
    <xdr:sp macro="" textlink="">
      <xdr:nvSpPr>
        <xdr:cNvPr id="421" name="フローチャート: 判断 420"/>
        <xdr:cNvSpPr/>
      </xdr:nvSpPr>
      <xdr:spPr>
        <a:xfrm>
          <a:off x="7810500" y="1321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127340</xdr:rowOff>
    </xdr:from>
    <xdr:ext cx="534377" cy="259045"/>
    <xdr:sp macro="" textlink="">
      <xdr:nvSpPr>
        <xdr:cNvPr id="422" name="テキスト ボックス 421"/>
        <xdr:cNvSpPr txBox="1"/>
      </xdr:nvSpPr>
      <xdr:spPr>
        <a:xfrm>
          <a:off x="7594111" y="1298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71335</xdr:rowOff>
    </xdr:from>
    <xdr:to>
      <xdr:col>36</xdr:col>
      <xdr:colOff>165100</xdr:colOff>
      <xdr:row>78</xdr:row>
      <xdr:rowOff>1485</xdr:rowOff>
    </xdr:to>
    <xdr:sp macro="" textlink="">
      <xdr:nvSpPr>
        <xdr:cNvPr id="423" name="フローチャート: 判断 422"/>
        <xdr:cNvSpPr/>
      </xdr:nvSpPr>
      <xdr:spPr>
        <a:xfrm>
          <a:off x="6921500" y="1327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18012</xdr:rowOff>
    </xdr:from>
    <xdr:ext cx="534377" cy="259045"/>
    <xdr:sp macro="" textlink="">
      <xdr:nvSpPr>
        <xdr:cNvPr id="424" name="テキスト ボックス 423"/>
        <xdr:cNvSpPr txBox="1"/>
      </xdr:nvSpPr>
      <xdr:spPr>
        <a:xfrm>
          <a:off x="6705111" y="1304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77566</xdr:rowOff>
    </xdr:from>
    <xdr:to>
      <xdr:col>55</xdr:col>
      <xdr:colOff>50800</xdr:colOff>
      <xdr:row>78</xdr:row>
      <xdr:rowOff>7716</xdr:rowOff>
    </xdr:to>
    <xdr:sp macro="" textlink="">
      <xdr:nvSpPr>
        <xdr:cNvPr id="430" name="楕円 429"/>
        <xdr:cNvSpPr/>
      </xdr:nvSpPr>
      <xdr:spPr>
        <a:xfrm>
          <a:off x="10426700" y="132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55993</xdr:rowOff>
    </xdr:from>
    <xdr:ext cx="534377" cy="259045"/>
    <xdr:sp macro="" textlink="">
      <xdr:nvSpPr>
        <xdr:cNvPr id="431" name="商工費該当値テキスト"/>
        <xdr:cNvSpPr txBox="1"/>
      </xdr:nvSpPr>
      <xdr:spPr>
        <a:xfrm>
          <a:off x="10528300" y="1325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74364</xdr:rowOff>
    </xdr:from>
    <xdr:to>
      <xdr:col>50</xdr:col>
      <xdr:colOff>165100</xdr:colOff>
      <xdr:row>79</xdr:row>
      <xdr:rowOff>4514</xdr:rowOff>
    </xdr:to>
    <xdr:sp macro="" textlink="">
      <xdr:nvSpPr>
        <xdr:cNvPr id="432" name="楕円 431"/>
        <xdr:cNvSpPr/>
      </xdr:nvSpPr>
      <xdr:spPr>
        <a:xfrm>
          <a:off x="9588500" y="134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167091</xdr:rowOff>
    </xdr:from>
    <xdr:ext cx="469744" cy="259045"/>
    <xdr:sp macro="" textlink="">
      <xdr:nvSpPr>
        <xdr:cNvPr id="433" name="テキスト ボックス 432"/>
        <xdr:cNvSpPr txBox="1"/>
      </xdr:nvSpPr>
      <xdr:spPr>
        <a:xfrm>
          <a:off x="9404428" y="1354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84271</xdr:rowOff>
    </xdr:from>
    <xdr:to>
      <xdr:col>46</xdr:col>
      <xdr:colOff>38100</xdr:colOff>
      <xdr:row>79</xdr:row>
      <xdr:rowOff>14421</xdr:rowOff>
    </xdr:to>
    <xdr:sp macro="" textlink="">
      <xdr:nvSpPr>
        <xdr:cNvPr id="434" name="楕円 433"/>
        <xdr:cNvSpPr/>
      </xdr:nvSpPr>
      <xdr:spPr>
        <a:xfrm>
          <a:off x="8699500" y="134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5548</xdr:rowOff>
    </xdr:from>
    <xdr:ext cx="469744" cy="259045"/>
    <xdr:sp macro="" textlink="">
      <xdr:nvSpPr>
        <xdr:cNvPr id="435" name="テキスト ボックス 434"/>
        <xdr:cNvSpPr txBox="1"/>
      </xdr:nvSpPr>
      <xdr:spPr>
        <a:xfrm>
          <a:off x="8515428" y="1355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69926</xdr:rowOff>
    </xdr:from>
    <xdr:to>
      <xdr:col>41</xdr:col>
      <xdr:colOff>101600</xdr:colOff>
      <xdr:row>79</xdr:row>
      <xdr:rowOff>76</xdr:rowOff>
    </xdr:to>
    <xdr:sp macro="" textlink="">
      <xdr:nvSpPr>
        <xdr:cNvPr id="436" name="楕円 435"/>
        <xdr:cNvSpPr/>
      </xdr:nvSpPr>
      <xdr:spPr>
        <a:xfrm>
          <a:off x="7810500" y="13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162653</xdr:rowOff>
    </xdr:from>
    <xdr:ext cx="469744" cy="259045"/>
    <xdr:sp macro="" textlink="">
      <xdr:nvSpPr>
        <xdr:cNvPr id="437" name="テキスト ボックス 436"/>
        <xdr:cNvSpPr txBox="1"/>
      </xdr:nvSpPr>
      <xdr:spPr>
        <a:xfrm>
          <a:off x="7626428" y="1353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72574</xdr:rowOff>
    </xdr:from>
    <xdr:to>
      <xdr:col>36</xdr:col>
      <xdr:colOff>165100</xdr:colOff>
      <xdr:row>79</xdr:row>
      <xdr:rowOff>2724</xdr:rowOff>
    </xdr:to>
    <xdr:sp macro="" textlink="">
      <xdr:nvSpPr>
        <xdr:cNvPr id="438" name="楕円 437"/>
        <xdr:cNvSpPr/>
      </xdr:nvSpPr>
      <xdr:spPr>
        <a:xfrm>
          <a:off x="6921500" y="1344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165301</xdr:rowOff>
    </xdr:from>
    <xdr:ext cx="469744" cy="259045"/>
    <xdr:sp macro="" textlink="">
      <xdr:nvSpPr>
        <xdr:cNvPr id="439" name="テキスト ボックス 438"/>
        <xdr:cNvSpPr txBox="1"/>
      </xdr:nvSpPr>
      <xdr:spPr>
        <a:xfrm>
          <a:off x="6737428" y="1353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1" name="テキスト ボックス 460"/>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3" name="テキスト ボックス 46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83702</xdr:rowOff>
    </xdr:from>
    <xdr:to>
      <xdr:col>54</xdr:col>
      <xdr:colOff>189865</xdr:colOff>
      <xdr:row>99</xdr:row>
      <xdr:rowOff>48096</xdr:rowOff>
    </xdr:to>
    <xdr:cxnSp macro="">
      <xdr:nvCxnSpPr>
        <xdr:cNvPr id="465" name="直線コネクタ 464"/>
        <xdr:cNvCxnSpPr/>
      </xdr:nvCxnSpPr>
      <xdr:spPr>
        <a:xfrm flipV="1">
          <a:off x="10475595" y="15514202"/>
          <a:ext cx="1270" cy="1507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51923</xdr:rowOff>
    </xdr:from>
    <xdr:ext cx="534377" cy="259045"/>
    <xdr:sp macro="" textlink="">
      <xdr:nvSpPr>
        <xdr:cNvPr id="466" name="土木費最小値テキスト"/>
        <xdr:cNvSpPr txBox="1"/>
      </xdr:nvSpPr>
      <xdr:spPr>
        <a:xfrm>
          <a:off x="10528300" y="170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48096</xdr:rowOff>
    </xdr:from>
    <xdr:to>
      <xdr:col>55</xdr:col>
      <xdr:colOff>88900</xdr:colOff>
      <xdr:row>99</xdr:row>
      <xdr:rowOff>48096</xdr:rowOff>
    </xdr:to>
    <xdr:cxnSp macro="">
      <xdr:nvCxnSpPr>
        <xdr:cNvPr id="467" name="直線コネクタ 466"/>
        <xdr:cNvCxnSpPr/>
      </xdr:nvCxnSpPr>
      <xdr:spPr>
        <a:xfrm>
          <a:off x="10388600" y="170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30379</xdr:rowOff>
    </xdr:from>
    <xdr:ext cx="599010" cy="259045"/>
    <xdr:sp macro="" textlink="">
      <xdr:nvSpPr>
        <xdr:cNvPr id="468" name="土木費最大値テキスト"/>
        <xdr:cNvSpPr txBox="1"/>
      </xdr:nvSpPr>
      <xdr:spPr>
        <a:xfrm>
          <a:off x="10528300" y="152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83702</xdr:rowOff>
    </xdr:from>
    <xdr:to>
      <xdr:col>55</xdr:col>
      <xdr:colOff>88900</xdr:colOff>
      <xdr:row>90</xdr:row>
      <xdr:rowOff>83702</xdr:rowOff>
    </xdr:to>
    <xdr:cxnSp macro="">
      <xdr:nvCxnSpPr>
        <xdr:cNvPr id="469" name="直線コネクタ 468"/>
        <xdr:cNvCxnSpPr/>
      </xdr:nvCxnSpPr>
      <xdr:spPr>
        <a:xfrm>
          <a:off x="10388600" y="1551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139813</xdr:rowOff>
    </xdr:from>
    <xdr:to>
      <xdr:col>55</xdr:col>
      <xdr:colOff>0</xdr:colOff>
      <xdr:row>98</xdr:row>
      <xdr:rowOff>145932</xdr:rowOff>
    </xdr:to>
    <xdr:cxnSp macro="">
      <xdr:nvCxnSpPr>
        <xdr:cNvPr id="470" name="直線コネクタ 469"/>
        <xdr:cNvCxnSpPr/>
      </xdr:nvCxnSpPr>
      <xdr:spPr>
        <a:xfrm>
          <a:off x="9639300" y="16941913"/>
          <a:ext cx="8382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104320</xdr:rowOff>
    </xdr:from>
    <xdr:ext cx="534377" cy="259045"/>
    <xdr:sp macro="" textlink="">
      <xdr:nvSpPr>
        <xdr:cNvPr id="471" name="土木費平均値テキスト"/>
        <xdr:cNvSpPr txBox="1"/>
      </xdr:nvSpPr>
      <xdr:spPr>
        <a:xfrm>
          <a:off x="10528300" y="1673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81443</xdr:rowOff>
    </xdr:from>
    <xdr:to>
      <xdr:col>55</xdr:col>
      <xdr:colOff>50800</xdr:colOff>
      <xdr:row>99</xdr:row>
      <xdr:rowOff>11593</xdr:rowOff>
    </xdr:to>
    <xdr:sp macro="" textlink="">
      <xdr:nvSpPr>
        <xdr:cNvPr id="472" name="フローチャート: 判断 471"/>
        <xdr:cNvSpPr/>
      </xdr:nvSpPr>
      <xdr:spPr>
        <a:xfrm>
          <a:off x="10426700" y="168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139813</xdr:rowOff>
    </xdr:from>
    <xdr:to>
      <xdr:col>50</xdr:col>
      <xdr:colOff>114300</xdr:colOff>
      <xdr:row>99</xdr:row>
      <xdr:rowOff>7147</xdr:rowOff>
    </xdr:to>
    <xdr:cxnSp macro="">
      <xdr:nvCxnSpPr>
        <xdr:cNvPr id="473" name="直線コネクタ 472"/>
        <xdr:cNvCxnSpPr/>
      </xdr:nvCxnSpPr>
      <xdr:spPr>
        <a:xfrm flipV="1">
          <a:off x="8750300" y="16941913"/>
          <a:ext cx="889000" cy="3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84423</xdr:rowOff>
    </xdr:from>
    <xdr:to>
      <xdr:col>50</xdr:col>
      <xdr:colOff>165100</xdr:colOff>
      <xdr:row>99</xdr:row>
      <xdr:rowOff>14573</xdr:rowOff>
    </xdr:to>
    <xdr:sp macro="" textlink="">
      <xdr:nvSpPr>
        <xdr:cNvPr id="474" name="フローチャート: 判断 473"/>
        <xdr:cNvSpPr/>
      </xdr:nvSpPr>
      <xdr:spPr>
        <a:xfrm>
          <a:off x="95885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31100</xdr:rowOff>
    </xdr:from>
    <xdr:ext cx="534377" cy="259045"/>
    <xdr:sp macro="" textlink="">
      <xdr:nvSpPr>
        <xdr:cNvPr id="475" name="テキスト ボックス 474"/>
        <xdr:cNvSpPr txBox="1"/>
      </xdr:nvSpPr>
      <xdr:spPr>
        <a:xfrm>
          <a:off x="9372111" y="166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163040</xdr:rowOff>
    </xdr:from>
    <xdr:to>
      <xdr:col>45</xdr:col>
      <xdr:colOff>177800</xdr:colOff>
      <xdr:row>99</xdr:row>
      <xdr:rowOff>7147</xdr:rowOff>
    </xdr:to>
    <xdr:cxnSp macro="">
      <xdr:nvCxnSpPr>
        <xdr:cNvPr id="476" name="直線コネクタ 475"/>
        <xdr:cNvCxnSpPr/>
      </xdr:nvCxnSpPr>
      <xdr:spPr>
        <a:xfrm>
          <a:off x="7861300" y="16965140"/>
          <a:ext cx="889000" cy="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72560</xdr:rowOff>
    </xdr:from>
    <xdr:to>
      <xdr:col>46</xdr:col>
      <xdr:colOff>38100</xdr:colOff>
      <xdr:row>99</xdr:row>
      <xdr:rowOff>2710</xdr:rowOff>
    </xdr:to>
    <xdr:sp macro="" textlink="">
      <xdr:nvSpPr>
        <xdr:cNvPr id="477" name="フローチャート: 判断 476"/>
        <xdr:cNvSpPr/>
      </xdr:nvSpPr>
      <xdr:spPr>
        <a:xfrm>
          <a:off x="8699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19237</xdr:rowOff>
    </xdr:from>
    <xdr:ext cx="534377" cy="259045"/>
    <xdr:sp macro="" textlink="">
      <xdr:nvSpPr>
        <xdr:cNvPr id="478" name="テキスト ボックス 477"/>
        <xdr:cNvSpPr txBox="1"/>
      </xdr:nvSpPr>
      <xdr:spPr>
        <a:xfrm>
          <a:off x="8483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98112</xdr:rowOff>
    </xdr:from>
    <xdr:to>
      <xdr:col>41</xdr:col>
      <xdr:colOff>50800</xdr:colOff>
      <xdr:row>98</xdr:row>
      <xdr:rowOff>163040</xdr:rowOff>
    </xdr:to>
    <xdr:cxnSp macro="">
      <xdr:nvCxnSpPr>
        <xdr:cNvPr id="479" name="直線コネクタ 478"/>
        <xdr:cNvCxnSpPr/>
      </xdr:nvCxnSpPr>
      <xdr:spPr>
        <a:xfrm>
          <a:off x="6972300" y="16900212"/>
          <a:ext cx="889000" cy="6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123360</xdr:rowOff>
    </xdr:from>
    <xdr:to>
      <xdr:col>41</xdr:col>
      <xdr:colOff>101600</xdr:colOff>
      <xdr:row>99</xdr:row>
      <xdr:rowOff>53510</xdr:rowOff>
    </xdr:to>
    <xdr:sp macro="" textlink="">
      <xdr:nvSpPr>
        <xdr:cNvPr id="480" name="フローチャート: 判断 479"/>
        <xdr:cNvSpPr/>
      </xdr:nvSpPr>
      <xdr:spPr>
        <a:xfrm>
          <a:off x="7810500" y="1692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44637</xdr:rowOff>
    </xdr:from>
    <xdr:ext cx="534377" cy="259045"/>
    <xdr:sp macro="" textlink="">
      <xdr:nvSpPr>
        <xdr:cNvPr id="481" name="テキスト ボックス 480"/>
        <xdr:cNvSpPr txBox="1"/>
      </xdr:nvSpPr>
      <xdr:spPr>
        <a:xfrm>
          <a:off x="7594111" y="1701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125699</xdr:rowOff>
    </xdr:from>
    <xdr:to>
      <xdr:col>36</xdr:col>
      <xdr:colOff>165100</xdr:colOff>
      <xdr:row>99</xdr:row>
      <xdr:rowOff>55849</xdr:rowOff>
    </xdr:to>
    <xdr:sp macro="" textlink="">
      <xdr:nvSpPr>
        <xdr:cNvPr id="482" name="フローチャート: 判断 481"/>
        <xdr:cNvSpPr/>
      </xdr:nvSpPr>
      <xdr:spPr>
        <a:xfrm>
          <a:off x="6921500" y="1692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46976</xdr:rowOff>
    </xdr:from>
    <xdr:ext cx="534377" cy="259045"/>
    <xdr:sp macro="" textlink="">
      <xdr:nvSpPr>
        <xdr:cNvPr id="483" name="テキスト ボックス 482"/>
        <xdr:cNvSpPr txBox="1"/>
      </xdr:nvSpPr>
      <xdr:spPr>
        <a:xfrm>
          <a:off x="6705111" y="1702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95132</xdr:rowOff>
    </xdr:from>
    <xdr:to>
      <xdr:col>55</xdr:col>
      <xdr:colOff>50800</xdr:colOff>
      <xdr:row>99</xdr:row>
      <xdr:rowOff>25282</xdr:rowOff>
    </xdr:to>
    <xdr:sp macro="" textlink="">
      <xdr:nvSpPr>
        <xdr:cNvPr id="489" name="楕円 488"/>
        <xdr:cNvSpPr/>
      </xdr:nvSpPr>
      <xdr:spPr>
        <a:xfrm>
          <a:off x="10426700" y="1689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59869</xdr:rowOff>
    </xdr:from>
    <xdr:ext cx="534377" cy="259045"/>
    <xdr:sp macro="" textlink="">
      <xdr:nvSpPr>
        <xdr:cNvPr id="490" name="土木費該当値テキスト"/>
        <xdr:cNvSpPr txBox="1"/>
      </xdr:nvSpPr>
      <xdr:spPr>
        <a:xfrm>
          <a:off x="10528300" y="168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89013</xdr:rowOff>
    </xdr:from>
    <xdr:to>
      <xdr:col>50</xdr:col>
      <xdr:colOff>165100</xdr:colOff>
      <xdr:row>99</xdr:row>
      <xdr:rowOff>19163</xdr:rowOff>
    </xdr:to>
    <xdr:sp macro="" textlink="">
      <xdr:nvSpPr>
        <xdr:cNvPr id="491" name="楕円 490"/>
        <xdr:cNvSpPr/>
      </xdr:nvSpPr>
      <xdr:spPr>
        <a:xfrm>
          <a:off x="9588500" y="1689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10290</xdr:rowOff>
    </xdr:from>
    <xdr:ext cx="534377" cy="259045"/>
    <xdr:sp macro="" textlink="">
      <xdr:nvSpPr>
        <xdr:cNvPr id="492" name="テキスト ボックス 491"/>
        <xdr:cNvSpPr txBox="1"/>
      </xdr:nvSpPr>
      <xdr:spPr>
        <a:xfrm>
          <a:off x="9372111" y="1698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127797</xdr:rowOff>
    </xdr:from>
    <xdr:to>
      <xdr:col>46</xdr:col>
      <xdr:colOff>38100</xdr:colOff>
      <xdr:row>99</xdr:row>
      <xdr:rowOff>57947</xdr:rowOff>
    </xdr:to>
    <xdr:sp macro="" textlink="">
      <xdr:nvSpPr>
        <xdr:cNvPr id="493" name="楕円 492"/>
        <xdr:cNvSpPr/>
      </xdr:nvSpPr>
      <xdr:spPr>
        <a:xfrm>
          <a:off x="8699500" y="1692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49074</xdr:rowOff>
    </xdr:from>
    <xdr:ext cx="534377" cy="259045"/>
    <xdr:sp macro="" textlink="">
      <xdr:nvSpPr>
        <xdr:cNvPr id="494" name="テキスト ボックス 493"/>
        <xdr:cNvSpPr txBox="1"/>
      </xdr:nvSpPr>
      <xdr:spPr>
        <a:xfrm>
          <a:off x="8483111" y="1702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112240</xdr:rowOff>
    </xdr:from>
    <xdr:to>
      <xdr:col>41</xdr:col>
      <xdr:colOff>101600</xdr:colOff>
      <xdr:row>99</xdr:row>
      <xdr:rowOff>42390</xdr:rowOff>
    </xdr:to>
    <xdr:sp macro="" textlink="">
      <xdr:nvSpPr>
        <xdr:cNvPr id="495" name="楕円 494"/>
        <xdr:cNvSpPr/>
      </xdr:nvSpPr>
      <xdr:spPr>
        <a:xfrm>
          <a:off x="7810500" y="169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58917</xdr:rowOff>
    </xdr:from>
    <xdr:ext cx="534377" cy="259045"/>
    <xdr:sp macro="" textlink="">
      <xdr:nvSpPr>
        <xdr:cNvPr id="496" name="テキスト ボックス 495"/>
        <xdr:cNvSpPr txBox="1"/>
      </xdr:nvSpPr>
      <xdr:spPr>
        <a:xfrm>
          <a:off x="7594111" y="1668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47312</xdr:rowOff>
    </xdr:from>
    <xdr:to>
      <xdr:col>36</xdr:col>
      <xdr:colOff>165100</xdr:colOff>
      <xdr:row>98</xdr:row>
      <xdr:rowOff>148912</xdr:rowOff>
    </xdr:to>
    <xdr:sp macro="" textlink="">
      <xdr:nvSpPr>
        <xdr:cNvPr id="497" name="楕円 496"/>
        <xdr:cNvSpPr/>
      </xdr:nvSpPr>
      <xdr:spPr>
        <a:xfrm>
          <a:off x="6921500" y="1684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165439</xdr:rowOff>
    </xdr:from>
    <xdr:ext cx="599010" cy="259045"/>
    <xdr:sp macro="" textlink="">
      <xdr:nvSpPr>
        <xdr:cNvPr id="498" name="テキスト ボックス 497"/>
        <xdr:cNvSpPr txBox="1"/>
      </xdr:nvSpPr>
      <xdr:spPr>
        <a:xfrm>
          <a:off x="6672795" y="1662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9" name="直線コネクタ 508"/>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10" name="テキスト ボックス 509"/>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1" name="直線コネクタ 51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2" name="テキスト ボックス 511"/>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3" name="直線コネクタ 512"/>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4" name="テキスト ボックス 513"/>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7" name="直線コネクタ 516"/>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8" name="テキスト ボックス 517"/>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9" name="直線コネクタ 51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20" name="テキスト ボックス 51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1" name="直線コネクタ 520"/>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22" name="テキスト ボックス 521"/>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157245</xdr:rowOff>
    </xdr:from>
    <xdr:to>
      <xdr:col>85</xdr:col>
      <xdr:colOff>126364</xdr:colOff>
      <xdr:row>38</xdr:row>
      <xdr:rowOff>121755</xdr:rowOff>
    </xdr:to>
    <xdr:cxnSp macro="">
      <xdr:nvCxnSpPr>
        <xdr:cNvPr id="526" name="直線コネクタ 525"/>
        <xdr:cNvCxnSpPr/>
      </xdr:nvCxnSpPr>
      <xdr:spPr>
        <a:xfrm flipV="1">
          <a:off x="16317595" y="5300745"/>
          <a:ext cx="1269" cy="13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125582</xdr:rowOff>
    </xdr:from>
    <xdr:ext cx="534377" cy="259045"/>
    <xdr:sp macro="" textlink="">
      <xdr:nvSpPr>
        <xdr:cNvPr id="527" name="消防費最小値テキスト"/>
        <xdr:cNvSpPr txBox="1"/>
      </xdr:nvSpPr>
      <xdr:spPr>
        <a:xfrm>
          <a:off x="16370300"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121755</xdr:rowOff>
    </xdr:from>
    <xdr:to>
      <xdr:col>86</xdr:col>
      <xdr:colOff>25400</xdr:colOff>
      <xdr:row>38</xdr:row>
      <xdr:rowOff>121755</xdr:rowOff>
    </xdr:to>
    <xdr:cxnSp macro="">
      <xdr:nvCxnSpPr>
        <xdr:cNvPr id="528" name="直線コネクタ 527"/>
        <xdr:cNvCxnSpPr/>
      </xdr:nvCxnSpPr>
      <xdr:spPr>
        <a:xfrm>
          <a:off x="16230600" y="663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103922</xdr:rowOff>
    </xdr:from>
    <xdr:ext cx="599010" cy="259045"/>
    <xdr:sp macro="" textlink="">
      <xdr:nvSpPr>
        <xdr:cNvPr id="529" name="消防費最大値テキスト"/>
        <xdr:cNvSpPr txBox="1"/>
      </xdr:nvSpPr>
      <xdr:spPr>
        <a:xfrm>
          <a:off x="16370300" y="507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157245</xdr:rowOff>
    </xdr:from>
    <xdr:to>
      <xdr:col>86</xdr:col>
      <xdr:colOff>25400</xdr:colOff>
      <xdr:row>30</xdr:row>
      <xdr:rowOff>157245</xdr:rowOff>
    </xdr:to>
    <xdr:cxnSp macro="">
      <xdr:nvCxnSpPr>
        <xdr:cNvPr id="530" name="直線コネクタ 529"/>
        <xdr:cNvCxnSpPr/>
      </xdr:nvCxnSpPr>
      <xdr:spPr>
        <a:xfrm>
          <a:off x="16230600" y="53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137557</xdr:rowOff>
    </xdr:from>
    <xdr:to>
      <xdr:col>85</xdr:col>
      <xdr:colOff>127000</xdr:colOff>
      <xdr:row>37</xdr:row>
      <xdr:rowOff>163160</xdr:rowOff>
    </xdr:to>
    <xdr:cxnSp macro="">
      <xdr:nvCxnSpPr>
        <xdr:cNvPr id="531" name="直線コネクタ 530"/>
        <xdr:cNvCxnSpPr/>
      </xdr:nvCxnSpPr>
      <xdr:spPr>
        <a:xfrm flipV="1">
          <a:off x="15481300" y="6481207"/>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77944</xdr:rowOff>
    </xdr:from>
    <xdr:ext cx="534377" cy="259045"/>
    <xdr:sp macro="" textlink="">
      <xdr:nvSpPr>
        <xdr:cNvPr id="532" name="消防費平均値テキスト"/>
        <xdr:cNvSpPr txBox="1"/>
      </xdr:nvSpPr>
      <xdr:spPr>
        <a:xfrm>
          <a:off x="16370300" y="625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55067</xdr:rowOff>
    </xdr:from>
    <xdr:to>
      <xdr:col>85</xdr:col>
      <xdr:colOff>177800</xdr:colOff>
      <xdr:row>37</xdr:row>
      <xdr:rowOff>156667</xdr:rowOff>
    </xdr:to>
    <xdr:sp macro="" textlink="">
      <xdr:nvSpPr>
        <xdr:cNvPr id="533" name="フローチャート: 判断 532"/>
        <xdr:cNvSpPr/>
      </xdr:nvSpPr>
      <xdr:spPr>
        <a:xfrm>
          <a:off x="162687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163160</xdr:rowOff>
    </xdr:from>
    <xdr:to>
      <xdr:col>81</xdr:col>
      <xdr:colOff>50800</xdr:colOff>
      <xdr:row>38</xdr:row>
      <xdr:rowOff>20028</xdr:rowOff>
    </xdr:to>
    <xdr:cxnSp macro="">
      <xdr:nvCxnSpPr>
        <xdr:cNvPr id="534" name="直線コネクタ 533"/>
        <xdr:cNvCxnSpPr/>
      </xdr:nvCxnSpPr>
      <xdr:spPr>
        <a:xfrm flipV="1">
          <a:off x="14592300" y="6506810"/>
          <a:ext cx="889000" cy="2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117504</xdr:rowOff>
    </xdr:from>
    <xdr:to>
      <xdr:col>81</xdr:col>
      <xdr:colOff>101600</xdr:colOff>
      <xdr:row>38</xdr:row>
      <xdr:rowOff>47654</xdr:rowOff>
    </xdr:to>
    <xdr:sp macro="" textlink="">
      <xdr:nvSpPr>
        <xdr:cNvPr id="535" name="フローチャート: 判断 534"/>
        <xdr:cNvSpPr/>
      </xdr:nvSpPr>
      <xdr:spPr>
        <a:xfrm>
          <a:off x="15430500" y="64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38781</xdr:rowOff>
    </xdr:from>
    <xdr:ext cx="534377" cy="259045"/>
    <xdr:sp macro="" textlink="">
      <xdr:nvSpPr>
        <xdr:cNvPr id="536" name="テキスト ボックス 535"/>
        <xdr:cNvSpPr txBox="1"/>
      </xdr:nvSpPr>
      <xdr:spPr>
        <a:xfrm>
          <a:off x="15214111" y="655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19542</xdr:rowOff>
    </xdr:from>
    <xdr:to>
      <xdr:col>76</xdr:col>
      <xdr:colOff>114300</xdr:colOff>
      <xdr:row>38</xdr:row>
      <xdr:rowOff>20028</xdr:rowOff>
    </xdr:to>
    <xdr:cxnSp macro="">
      <xdr:nvCxnSpPr>
        <xdr:cNvPr id="537" name="直線コネクタ 536"/>
        <xdr:cNvCxnSpPr/>
      </xdr:nvCxnSpPr>
      <xdr:spPr>
        <a:xfrm>
          <a:off x="13703300" y="6534642"/>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64283</xdr:rowOff>
    </xdr:from>
    <xdr:to>
      <xdr:col>76</xdr:col>
      <xdr:colOff>165100</xdr:colOff>
      <xdr:row>37</xdr:row>
      <xdr:rowOff>165883</xdr:rowOff>
    </xdr:to>
    <xdr:sp macro="" textlink="">
      <xdr:nvSpPr>
        <xdr:cNvPr id="538" name="フローチャート: 判断 537"/>
        <xdr:cNvSpPr/>
      </xdr:nvSpPr>
      <xdr:spPr>
        <a:xfrm>
          <a:off x="14541500" y="64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10960</xdr:rowOff>
    </xdr:from>
    <xdr:ext cx="534377" cy="259045"/>
    <xdr:sp macro="" textlink="">
      <xdr:nvSpPr>
        <xdr:cNvPr id="539" name="テキスト ボックス 538"/>
        <xdr:cNvSpPr txBox="1"/>
      </xdr:nvSpPr>
      <xdr:spPr>
        <a:xfrm>
          <a:off x="14325111" y="618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19542</xdr:rowOff>
    </xdr:from>
    <xdr:to>
      <xdr:col>71</xdr:col>
      <xdr:colOff>177800</xdr:colOff>
      <xdr:row>38</xdr:row>
      <xdr:rowOff>78307</xdr:rowOff>
    </xdr:to>
    <xdr:cxnSp macro="">
      <xdr:nvCxnSpPr>
        <xdr:cNvPr id="540" name="直線コネクタ 539"/>
        <xdr:cNvCxnSpPr/>
      </xdr:nvCxnSpPr>
      <xdr:spPr>
        <a:xfrm flipV="1">
          <a:off x="12814300" y="6534642"/>
          <a:ext cx="889000" cy="5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25792</xdr:rowOff>
    </xdr:from>
    <xdr:to>
      <xdr:col>72</xdr:col>
      <xdr:colOff>38100</xdr:colOff>
      <xdr:row>37</xdr:row>
      <xdr:rowOff>127392</xdr:rowOff>
    </xdr:to>
    <xdr:sp macro="" textlink="">
      <xdr:nvSpPr>
        <xdr:cNvPr id="541" name="フローチャート: 判断 540"/>
        <xdr:cNvSpPr/>
      </xdr:nvSpPr>
      <xdr:spPr>
        <a:xfrm>
          <a:off x="13652500" y="636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143919</xdr:rowOff>
    </xdr:from>
    <xdr:ext cx="534377" cy="259045"/>
    <xdr:sp macro="" textlink="">
      <xdr:nvSpPr>
        <xdr:cNvPr id="542" name="テキスト ボックス 541"/>
        <xdr:cNvSpPr txBox="1"/>
      </xdr:nvSpPr>
      <xdr:spPr>
        <a:xfrm>
          <a:off x="13436111" y="614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20677</xdr:rowOff>
    </xdr:from>
    <xdr:to>
      <xdr:col>67</xdr:col>
      <xdr:colOff>101600</xdr:colOff>
      <xdr:row>37</xdr:row>
      <xdr:rowOff>122277</xdr:rowOff>
    </xdr:to>
    <xdr:sp macro="" textlink="">
      <xdr:nvSpPr>
        <xdr:cNvPr id="543" name="フローチャート: 判断 542"/>
        <xdr:cNvSpPr/>
      </xdr:nvSpPr>
      <xdr:spPr>
        <a:xfrm>
          <a:off x="12763500" y="636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138804</xdr:rowOff>
    </xdr:from>
    <xdr:ext cx="534377" cy="259045"/>
    <xdr:sp macro="" textlink="">
      <xdr:nvSpPr>
        <xdr:cNvPr id="544" name="テキスト ボックス 543"/>
        <xdr:cNvSpPr txBox="1"/>
      </xdr:nvSpPr>
      <xdr:spPr>
        <a:xfrm>
          <a:off x="12547111" y="61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86757</xdr:rowOff>
    </xdr:from>
    <xdr:to>
      <xdr:col>85</xdr:col>
      <xdr:colOff>177800</xdr:colOff>
      <xdr:row>38</xdr:row>
      <xdr:rowOff>16907</xdr:rowOff>
    </xdr:to>
    <xdr:sp macro="" textlink="">
      <xdr:nvSpPr>
        <xdr:cNvPr id="550" name="楕円 549"/>
        <xdr:cNvSpPr/>
      </xdr:nvSpPr>
      <xdr:spPr>
        <a:xfrm>
          <a:off x="16268700" y="643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65184</xdr:rowOff>
    </xdr:from>
    <xdr:ext cx="534377" cy="259045"/>
    <xdr:sp macro="" textlink="">
      <xdr:nvSpPr>
        <xdr:cNvPr id="551" name="消防費該当値テキスト"/>
        <xdr:cNvSpPr txBox="1"/>
      </xdr:nvSpPr>
      <xdr:spPr>
        <a:xfrm>
          <a:off x="16370300" y="640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112360</xdr:rowOff>
    </xdr:from>
    <xdr:to>
      <xdr:col>81</xdr:col>
      <xdr:colOff>101600</xdr:colOff>
      <xdr:row>38</xdr:row>
      <xdr:rowOff>42511</xdr:rowOff>
    </xdr:to>
    <xdr:sp macro="" textlink="">
      <xdr:nvSpPr>
        <xdr:cNvPr id="552" name="楕円 551"/>
        <xdr:cNvSpPr/>
      </xdr:nvSpPr>
      <xdr:spPr>
        <a:xfrm>
          <a:off x="15430500" y="64560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59037</xdr:rowOff>
    </xdr:from>
    <xdr:ext cx="534377" cy="259045"/>
    <xdr:sp macro="" textlink="">
      <xdr:nvSpPr>
        <xdr:cNvPr id="553" name="テキスト ボックス 552"/>
        <xdr:cNvSpPr txBox="1"/>
      </xdr:nvSpPr>
      <xdr:spPr>
        <a:xfrm>
          <a:off x="15214111" y="623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140678</xdr:rowOff>
    </xdr:from>
    <xdr:to>
      <xdr:col>76</xdr:col>
      <xdr:colOff>165100</xdr:colOff>
      <xdr:row>38</xdr:row>
      <xdr:rowOff>70828</xdr:rowOff>
    </xdr:to>
    <xdr:sp macro="" textlink="">
      <xdr:nvSpPr>
        <xdr:cNvPr id="554" name="楕円 553"/>
        <xdr:cNvSpPr/>
      </xdr:nvSpPr>
      <xdr:spPr>
        <a:xfrm>
          <a:off x="14541500" y="64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61955</xdr:rowOff>
    </xdr:from>
    <xdr:ext cx="534377" cy="259045"/>
    <xdr:sp macro="" textlink="">
      <xdr:nvSpPr>
        <xdr:cNvPr id="555" name="テキスト ボックス 554"/>
        <xdr:cNvSpPr txBox="1"/>
      </xdr:nvSpPr>
      <xdr:spPr>
        <a:xfrm>
          <a:off x="14325111" y="65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140192</xdr:rowOff>
    </xdr:from>
    <xdr:to>
      <xdr:col>72</xdr:col>
      <xdr:colOff>38100</xdr:colOff>
      <xdr:row>38</xdr:row>
      <xdr:rowOff>70342</xdr:rowOff>
    </xdr:to>
    <xdr:sp macro="" textlink="">
      <xdr:nvSpPr>
        <xdr:cNvPr id="556" name="楕円 555"/>
        <xdr:cNvSpPr/>
      </xdr:nvSpPr>
      <xdr:spPr>
        <a:xfrm>
          <a:off x="13652500" y="64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61469</xdr:rowOff>
    </xdr:from>
    <xdr:ext cx="534377" cy="259045"/>
    <xdr:sp macro="" textlink="">
      <xdr:nvSpPr>
        <xdr:cNvPr id="557" name="テキスト ボックス 556"/>
        <xdr:cNvSpPr txBox="1"/>
      </xdr:nvSpPr>
      <xdr:spPr>
        <a:xfrm>
          <a:off x="13436111" y="657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27507</xdr:rowOff>
    </xdr:from>
    <xdr:to>
      <xdr:col>67</xdr:col>
      <xdr:colOff>101600</xdr:colOff>
      <xdr:row>38</xdr:row>
      <xdr:rowOff>129107</xdr:rowOff>
    </xdr:to>
    <xdr:sp macro="" textlink="">
      <xdr:nvSpPr>
        <xdr:cNvPr id="558" name="楕円 557"/>
        <xdr:cNvSpPr/>
      </xdr:nvSpPr>
      <xdr:spPr>
        <a:xfrm>
          <a:off x="12763500" y="654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120234</xdr:rowOff>
    </xdr:from>
    <xdr:ext cx="534377" cy="259045"/>
    <xdr:sp macro="" textlink="">
      <xdr:nvSpPr>
        <xdr:cNvPr id="559" name="テキスト ボックス 558"/>
        <xdr:cNvSpPr txBox="1"/>
      </xdr:nvSpPr>
      <xdr:spPr>
        <a:xfrm>
          <a:off x="12547111" y="663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1" name="直線コネクタ 57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2" name="テキスト ボックス 57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3" name="直線コネクタ 57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4" name="テキスト ボックス 57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5" name="直線コネクタ 57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6" name="テキスト ボックス 57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7" name="直線コネクタ 57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8" name="テキスト ボックス 57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9" name="直線コネクタ 57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0" name="テキスト ボックス 57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151016</xdr:rowOff>
    </xdr:from>
    <xdr:to>
      <xdr:col>85</xdr:col>
      <xdr:colOff>126364</xdr:colOff>
      <xdr:row>58</xdr:row>
      <xdr:rowOff>36068</xdr:rowOff>
    </xdr:to>
    <xdr:cxnSp macro="">
      <xdr:nvCxnSpPr>
        <xdr:cNvPr id="584" name="直線コネクタ 583"/>
        <xdr:cNvCxnSpPr/>
      </xdr:nvCxnSpPr>
      <xdr:spPr>
        <a:xfrm flipV="1">
          <a:off x="16317595" y="855206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39895</xdr:rowOff>
    </xdr:from>
    <xdr:ext cx="534377" cy="259045"/>
    <xdr:sp macro="" textlink="">
      <xdr:nvSpPr>
        <xdr:cNvPr id="585" name="教育費最小値テキスト"/>
        <xdr:cNvSpPr txBox="1"/>
      </xdr:nvSpPr>
      <xdr:spPr>
        <a:xfrm>
          <a:off x="16370300" y="99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36068</xdr:rowOff>
    </xdr:from>
    <xdr:to>
      <xdr:col>86</xdr:col>
      <xdr:colOff>25400</xdr:colOff>
      <xdr:row>58</xdr:row>
      <xdr:rowOff>36068</xdr:rowOff>
    </xdr:to>
    <xdr:cxnSp macro="">
      <xdr:nvCxnSpPr>
        <xdr:cNvPr id="586" name="直線コネクタ 585"/>
        <xdr:cNvCxnSpPr/>
      </xdr:nvCxnSpPr>
      <xdr:spPr>
        <a:xfrm>
          <a:off x="16230600" y="998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97693</xdr:rowOff>
    </xdr:from>
    <xdr:ext cx="599010" cy="259045"/>
    <xdr:sp macro="" textlink="">
      <xdr:nvSpPr>
        <xdr:cNvPr id="587" name="教育費最大値テキスト"/>
        <xdr:cNvSpPr txBox="1"/>
      </xdr:nvSpPr>
      <xdr:spPr>
        <a:xfrm>
          <a:off x="16370300" y="83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151016</xdr:rowOff>
    </xdr:from>
    <xdr:to>
      <xdr:col>86</xdr:col>
      <xdr:colOff>25400</xdr:colOff>
      <xdr:row>49</xdr:row>
      <xdr:rowOff>151016</xdr:rowOff>
    </xdr:to>
    <xdr:cxnSp macro="">
      <xdr:nvCxnSpPr>
        <xdr:cNvPr id="588" name="直線コネクタ 587"/>
        <xdr:cNvCxnSpPr/>
      </xdr:nvCxnSpPr>
      <xdr:spPr>
        <a:xfrm>
          <a:off x="16230600" y="855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153321</xdr:rowOff>
    </xdr:from>
    <xdr:to>
      <xdr:col>85</xdr:col>
      <xdr:colOff>127000</xdr:colOff>
      <xdr:row>55</xdr:row>
      <xdr:rowOff>25114</xdr:rowOff>
    </xdr:to>
    <xdr:cxnSp macro="">
      <xdr:nvCxnSpPr>
        <xdr:cNvPr id="589" name="直線コネクタ 588"/>
        <xdr:cNvCxnSpPr/>
      </xdr:nvCxnSpPr>
      <xdr:spPr>
        <a:xfrm flipV="1">
          <a:off x="15481300" y="9411621"/>
          <a:ext cx="8382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87139</xdr:rowOff>
    </xdr:from>
    <xdr:ext cx="534377" cy="259045"/>
    <xdr:sp macro="" textlink="">
      <xdr:nvSpPr>
        <xdr:cNvPr id="590" name="教育費平均値テキスト"/>
        <xdr:cNvSpPr txBox="1"/>
      </xdr:nvSpPr>
      <xdr:spPr>
        <a:xfrm>
          <a:off x="16370300" y="934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108712</xdr:rowOff>
    </xdr:from>
    <xdr:to>
      <xdr:col>85</xdr:col>
      <xdr:colOff>177800</xdr:colOff>
      <xdr:row>55</xdr:row>
      <xdr:rowOff>38862</xdr:rowOff>
    </xdr:to>
    <xdr:sp macro="" textlink="">
      <xdr:nvSpPr>
        <xdr:cNvPr id="591" name="フローチャート: 判断 590"/>
        <xdr:cNvSpPr/>
      </xdr:nvSpPr>
      <xdr:spPr>
        <a:xfrm>
          <a:off x="16268700" y="93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148234</xdr:rowOff>
    </xdr:from>
    <xdr:to>
      <xdr:col>81</xdr:col>
      <xdr:colOff>50800</xdr:colOff>
      <xdr:row>55</xdr:row>
      <xdr:rowOff>25114</xdr:rowOff>
    </xdr:to>
    <xdr:cxnSp macro="">
      <xdr:nvCxnSpPr>
        <xdr:cNvPr id="592" name="直線コネクタ 591"/>
        <xdr:cNvCxnSpPr/>
      </xdr:nvCxnSpPr>
      <xdr:spPr>
        <a:xfrm>
          <a:off x="14592300" y="9406534"/>
          <a:ext cx="889000" cy="4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146565</xdr:rowOff>
    </xdr:from>
    <xdr:to>
      <xdr:col>81</xdr:col>
      <xdr:colOff>101600</xdr:colOff>
      <xdr:row>55</xdr:row>
      <xdr:rowOff>76715</xdr:rowOff>
    </xdr:to>
    <xdr:sp macro="" textlink="">
      <xdr:nvSpPr>
        <xdr:cNvPr id="593" name="フローチャート: 判断 592"/>
        <xdr:cNvSpPr/>
      </xdr:nvSpPr>
      <xdr:spPr>
        <a:xfrm>
          <a:off x="154305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67842</xdr:rowOff>
    </xdr:from>
    <xdr:ext cx="534377" cy="259045"/>
    <xdr:sp macro="" textlink="">
      <xdr:nvSpPr>
        <xdr:cNvPr id="594" name="テキスト ボックス 593"/>
        <xdr:cNvSpPr txBox="1"/>
      </xdr:nvSpPr>
      <xdr:spPr>
        <a:xfrm>
          <a:off x="15214111" y="949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74320</xdr:rowOff>
    </xdr:from>
    <xdr:to>
      <xdr:col>76</xdr:col>
      <xdr:colOff>114300</xdr:colOff>
      <xdr:row>54</xdr:row>
      <xdr:rowOff>148234</xdr:rowOff>
    </xdr:to>
    <xdr:cxnSp macro="">
      <xdr:nvCxnSpPr>
        <xdr:cNvPr id="595" name="直線コネクタ 594"/>
        <xdr:cNvCxnSpPr/>
      </xdr:nvCxnSpPr>
      <xdr:spPr>
        <a:xfrm>
          <a:off x="13703300" y="9332620"/>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122675</xdr:rowOff>
    </xdr:from>
    <xdr:to>
      <xdr:col>76</xdr:col>
      <xdr:colOff>165100</xdr:colOff>
      <xdr:row>55</xdr:row>
      <xdr:rowOff>52825</xdr:rowOff>
    </xdr:to>
    <xdr:sp macro="" textlink="">
      <xdr:nvSpPr>
        <xdr:cNvPr id="596" name="フローチャート: 判断 595"/>
        <xdr:cNvSpPr/>
      </xdr:nvSpPr>
      <xdr:spPr>
        <a:xfrm>
          <a:off x="14541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43952</xdr:rowOff>
    </xdr:from>
    <xdr:ext cx="534377" cy="259045"/>
    <xdr:sp macro="" textlink="">
      <xdr:nvSpPr>
        <xdr:cNvPr id="597" name="テキスト ボックス 596"/>
        <xdr:cNvSpPr txBox="1"/>
      </xdr:nvSpPr>
      <xdr:spPr>
        <a:xfrm>
          <a:off x="14325111" y="94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101600</xdr:rowOff>
    </xdr:from>
    <xdr:to>
      <xdr:col>71</xdr:col>
      <xdr:colOff>177800</xdr:colOff>
      <xdr:row>54</xdr:row>
      <xdr:rowOff>74320</xdr:rowOff>
    </xdr:to>
    <xdr:cxnSp macro="">
      <xdr:nvCxnSpPr>
        <xdr:cNvPr id="598" name="直線コネクタ 597"/>
        <xdr:cNvCxnSpPr/>
      </xdr:nvCxnSpPr>
      <xdr:spPr>
        <a:xfrm>
          <a:off x="12814300" y="9188450"/>
          <a:ext cx="889000" cy="14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64954</xdr:rowOff>
    </xdr:from>
    <xdr:to>
      <xdr:col>72</xdr:col>
      <xdr:colOff>38100</xdr:colOff>
      <xdr:row>54</xdr:row>
      <xdr:rowOff>166554</xdr:rowOff>
    </xdr:to>
    <xdr:sp macro="" textlink="">
      <xdr:nvSpPr>
        <xdr:cNvPr id="599" name="フローチャート: 判断 598"/>
        <xdr:cNvSpPr/>
      </xdr:nvSpPr>
      <xdr:spPr>
        <a:xfrm>
          <a:off x="13652500" y="93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157681</xdr:rowOff>
    </xdr:from>
    <xdr:ext cx="534377" cy="259045"/>
    <xdr:sp macro="" textlink="">
      <xdr:nvSpPr>
        <xdr:cNvPr id="600" name="テキスト ボックス 599"/>
        <xdr:cNvSpPr txBox="1"/>
      </xdr:nvSpPr>
      <xdr:spPr>
        <a:xfrm>
          <a:off x="13436111" y="94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279</xdr:rowOff>
    </xdr:from>
    <xdr:to>
      <xdr:col>67</xdr:col>
      <xdr:colOff>101600</xdr:colOff>
      <xdr:row>54</xdr:row>
      <xdr:rowOff>101879</xdr:rowOff>
    </xdr:to>
    <xdr:sp macro="" textlink="">
      <xdr:nvSpPr>
        <xdr:cNvPr id="601" name="フローチャート: 判断 600"/>
        <xdr:cNvSpPr/>
      </xdr:nvSpPr>
      <xdr:spPr>
        <a:xfrm>
          <a:off x="12763500" y="925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93006</xdr:rowOff>
    </xdr:from>
    <xdr:ext cx="534377" cy="259045"/>
    <xdr:sp macro="" textlink="">
      <xdr:nvSpPr>
        <xdr:cNvPr id="602" name="テキスト ボックス 601"/>
        <xdr:cNvSpPr txBox="1"/>
      </xdr:nvSpPr>
      <xdr:spPr>
        <a:xfrm>
          <a:off x="12547111" y="935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102521</xdr:rowOff>
    </xdr:from>
    <xdr:to>
      <xdr:col>85</xdr:col>
      <xdr:colOff>177800</xdr:colOff>
      <xdr:row>55</xdr:row>
      <xdr:rowOff>32671</xdr:rowOff>
    </xdr:to>
    <xdr:sp macro="" textlink="">
      <xdr:nvSpPr>
        <xdr:cNvPr id="608" name="楕円 607"/>
        <xdr:cNvSpPr/>
      </xdr:nvSpPr>
      <xdr:spPr>
        <a:xfrm>
          <a:off x="16268700" y="936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125398</xdr:rowOff>
    </xdr:from>
    <xdr:ext cx="534377" cy="259045"/>
    <xdr:sp macro="" textlink="">
      <xdr:nvSpPr>
        <xdr:cNvPr id="609" name="教育費該当値テキスト"/>
        <xdr:cNvSpPr txBox="1"/>
      </xdr:nvSpPr>
      <xdr:spPr>
        <a:xfrm>
          <a:off x="16370300" y="921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145764</xdr:rowOff>
    </xdr:from>
    <xdr:to>
      <xdr:col>81</xdr:col>
      <xdr:colOff>101600</xdr:colOff>
      <xdr:row>55</xdr:row>
      <xdr:rowOff>75914</xdr:rowOff>
    </xdr:to>
    <xdr:sp macro="" textlink="">
      <xdr:nvSpPr>
        <xdr:cNvPr id="610" name="楕円 609"/>
        <xdr:cNvSpPr/>
      </xdr:nvSpPr>
      <xdr:spPr>
        <a:xfrm>
          <a:off x="15430500" y="94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92441</xdr:rowOff>
    </xdr:from>
    <xdr:ext cx="534377" cy="259045"/>
    <xdr:sp macro="" textlink="">
      <xdr:nvSpPr>
        <xdr:cNvPr id="611" name="テキスト ボックス 610"/>
        <xdr:cNvSpPr txBox="1"/>
      </xdr:nvSpPr>
      <xdr:spPr>
        <a:xfrm>
          <a:off x="15214111" y="91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97434</xdr:rowOff>
    </xdr:from>
    <xdr:to>
      <xdr:col>76</xdr:col>
      <xdr:colOff>165100</xdr:colOff>
      <xdr:row>55</xdr:row>
      <xdr:rowOff>27584</xdr:rowOff>
    </xdr:to>
    <xdr:sp macro="" textlink="">
      <xdr:nvSpPr>
        <xdr:cNvPr id="612" name="楕円 611"/>
        <xdr:cNvSpPr/>
      </xdr:nvSpPr>
      <xdr:spPr>
        <a:xfrm>
          <a:off x="14541500" y="93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44111</xdr:rowOff>
    </xdr:from>
    <xdr:ext cx="534377" cy="259045"/>
    <xdr:sp macro="" textlink="">
      <xdr:nvSpPr>
        <xdr:cNvPr id="613" name="テキスト ボックス 612"/>
        <xdr:cNvSpPr txBox="1"/>
      </xdr:nvSpPr>
      <xdr:spPr>
        <a:xfrm>
          <a:off x="14325111" y="913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23520</xdr:rowOff>
    </xdr:from>
    <xdr:to>
      <xdr:col>72</xdr:col>
      <xdr:colOff>38100</xdr:colOff>
      <xdr:row>54</xdr:row>
      <xdr:rowOff>125120</xdr:rowOff>
    </xdr:to>
    <xdr:sp macro="" textlink="">
      <xdr:nvSpPr>
        <xdr:cNvPr id="614" name="楕円 613"/>
        <xdr:cNvSpPr/>
      </xdr:nvSpPr>
      <xdr:spPr>
        <a:xfrm>
          <a:off x="13652500" y="92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141647</xdr:rowOff>
    </xdr:from>
    <xdr:ext cx="534377" cy="259045"/>
    <xdr:sp macro="" textlink="">
      <xdr:nvSpPr>
        <xdr:cNvPr id="615" name="テキスト ボックス 614"/>
        <xdr:cNvSpPr txBox="1"/>
      </xdr:nvSpPr>
      <xdr:spPr>
        <a:xfrm>
          <a:off x="13436111" y="905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50800</xdr:rowOff>
    </xdr:from>
    <xdr:to>
      <xdr:col>67</xdr:col>
      <xdr:colOff>101600</xdr:colOff>
      <xdr:row>53</xdr:row>
      <xdr:rowOff>152400</xdr:rowOff>
    </xdr:to>
    <xdr:sp macro="" textlink="">
      <xdr:nvSpPr>
        <xdr:cNvPr id="616" name="楕円 615"/>
        <xdr:cNvSpPr/>
      </xdr:nvSpPr>
      <xdr:spPr>
        <a:xfrm>
          <a:off x="12763500" y="913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168927</xdr:rowOff>
    </xdr:from>
    <xdr:ext cx="534377" cy="259045"/>
    <xdr:sp macro="" textlink="">
      <xdr:nvSpPr>
        <xdr:cNvPr id="617" name="テキスト ボックス 616"/>
        <xdr:cNvSpPr txBox="1"/>
      </xdr:nvSpPr>
      <xdr:spPr>
        <a:xfrm>
          <a:off x="12547111" y="891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8" name="直線コネクタ 62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9" name="テキスト ボックス 62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0" name="直線コネクタ 62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1" name="テキスト ボックス 63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2" name="直線コネクタ 63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3" name="テキスト ボックス 63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4" name="直線コネクタ 63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5" name="テキスト ボックス 63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6" name="直線コネクタ 63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7" name="テキスト ボックス 63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122517</xdr:rowOff>
    </xdr:from>
    <xdr:to>
      <xdr:col>85</xdr:col>
      <xdr:colOff>126364</xdr:colOff>
      <xdr:row>79</xdr:row>
      <xdr:rowOff>44450</xdr:rowOff>
    </xdr:to>
    <xdr:cxnSp macro="">
      <xdr:nvCxnSpPr>
        <xdr:cNvPr id="641" name="直線コネクタ 640"/>
        <xdr:cNvCxnSpPr/>
      </xdr:nvCxnSpPr>
      <xdr:spPr>
        <a:xfrm flipV="1">
          <a:off x="16317595" y="12295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69194</xdr:rowOff>
    </xdr:from>
    <xdr:ext cx="534377" cy="259045"/>
    <xdr:sp macro="" textlink="">
      <xdr:nvSpPr>
        <xdr:cNvPr id="644" name="災害復旧費最大値テキスト"/>
        <xdr:cNvSpPr txBox="1"/>
      </xdr:nvSpPr>
      <xdr:spPr>
        <a:xfrm>
          <a:off x="16370300" y="120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122517</xdr:rowOff>
    </xdr:from>
    <xdr:to>
      <xdr:col>86</xdr:col>
      <xdr:colOff>25400</xdr:colOff>
      <xdr:row>71</xdr:row>
      <xdr:rowOff>122517</xdr:rowOff>
    </xdr:to>
    <xdr:cxnSp macro="">
      <xdr:nvCxnSpPr>
        <xdr:cNvPr id="645" name="直線コネクタ 644"/>
        <xdr:cNvCxnSpPr/>
      </xdr:nvCxnSpPr>
      <xdr:spPr>
        <a:xfrm>
          <a:off x="16230600" y="1229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6" name="直線コネクタ 64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43406</xdr:rowOff>
    </xdr:from>
    <xdr:ext cx="469744" cy="259045"/>
    <xdr:sp macro="" textlink="">
      <xdr:nvSpPr>
        <xdr:cNvPr id="647" name="災害復旧費平均値テキスト"/>
        <xdr:cNvSpPr txBox="1"/>
      </xdr:nvSpPr>
      <xdr:spPr>
        <a:xfrm>
          <a:off x="16370300" y="132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20529</xdr:rowOff>
    </xdr:from>
    <xdr:to>
      <xdr:col>85</xdr:col>
      <xdr:colOff>177800</xdr:colOff>
      <xdr:row>78</xdr:row>
      <xdr:rowOff>122129</xdr:rowOff>
    </xdr:to>
    <xdr:sp macro="" textlink="">
      <xdr:nvSpPr>
        <xdr:cNvPr id="648" name="フローチャート: 判断 647"/>
        <xdr:cNvSpPr/>
      </xdr:nvSpPr>
      <xdr:spPr>
        <a:xfrm>
          <a:off x="162687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9" name="直線コネクタ 64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48458</xdr:rowOff>
    </xdr:from>
    <xdr:to>
      <xdr:col>81</xdr:col>
      <xdr:colOff>101600</xdr:colOff>
      <xdr:row>78</xdr:row>
      <xdr:rowOff>150058</xdr:rowOff>
    </xdr:to>
    <xdr:sp macro="" textlink="">
      <xdr:nvSpPr>
        <xdr:cNvPr id="650" name="フローチャート: 判断 649"/>
        <xdr:cNvSpPr/>
      </xdr:nvSpPr>
      <xdr:spPr>
        <a:xfrm>
          <a:off x="15430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166585</xdr:rowOff>
    </xdr:from>
    <xdr:ext cx="469744" cy="259045"/>
    <xdr:sp macro="" textlink="">
      <xdr:nvSpPr>
        <xdr:cNvPr id="651" name="テキスト ボックス 650"/>
        <xdr:cNvSpPr txBox="1"/>
      </xdr:nvSpPr>
      <xdr:spPr>
        <a:xfrm>
          <a:off x="15246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2" name="直線コネクタ 65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26073</xdr:rowOff>
    </xdr:from>
    <xdr:to>
      <xdr:col>76</xdr:col>
      <xdr:colOff>165100</xdr:colOff>
      <xdr:row>78</xdr:row>
      <xdr:rowOff>127673</xdr:rowOff>
    </xdr:to>
    <xdr:sp macro="" textlink="">
      <xdr:nvSpPr>
        <xdr:cNvPr id="653" name="フローチャート: 判断 652"/>
        <xdr:cNvSpPr/>
      </xdr:nvSpPr>
      <xdr:spPr>
        <a:xfrm>
          <a:off x="14541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144200</xdr:rowOff>
    </xdr:from>
    <xdr:ext cx="469744" cy="259045"/>
    <xdr:sp macro="" textlink="">
      <xdr:nvSpPr>
        <xdr:cNvPr id="654" name="テキスト ボックス 653"/>
        <xdr:cNvSpPr txBox="1"/>
      </xdr:nvSpPr>
      <xdr:spPr>
        <a:xfrm>
          <a:off x="14357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5" name="直線コネクタ 65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83414</xdr:rowOff>
    </xdr:from>
    <xdr:to>
      <xdr:col>72</xdr:col>
      <xdr:colOff>38100</xdr:colOff>
      <xdr:row>79</xdr:row>
      <xdr:rowOff>13564</xdr:rowOff>
    </xdr:to>
    <xdr:sp macro="" textlink="">
      <xdr:nvSpPr>
        <xdr:cNvPr id="656" name="フローチャート: 判断 655"/>
        <xdr:cNvSpPr/>
      </xdr:nvSpPr>
      <xdr:spPr>
        <a:xfrm>
          <a:off x="136525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30091</xdr:rowOff>
    </xdr:from>
    <xdr:ext cx="469744" cy="259045"/>
    <xdr:sp macro="" textlink="">
      <xdr:nvSpPr>
        <xdr:cNvPr id="657" name="テキスト ボックス 656"/>
        <xdr:cNvSpPr txBox="1"/>
      </xdr:nvSpPr>
      <xdr:spPr>
        <a:xfrm>
          <a:off x="13468428" y="132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19405</xdr:rowOff>
    </xdr:from>
    <xdr:to>
      <xdr:col>67</xdr:col>
      <xdr:colOff>101600</xdr:colOff>
      <xdr:row>78</xdr:row>
      <xdr:rowOff>121005</xdr:rowOff>
    </xdr:to>
    <xdr:sp macro="" textlink="">
      <xdr:nvSpPr>
        <xdr:cNvPr id="658" name="フローチャート: 判断 657"/>
        <xdr:cNvSpPr/>
      </xdr:nvSpPr>
      <xdr:spPr>
        <a:xfrm>
          <a:off x="12763500" y="133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137532</xdr:rowOff>
    </xdr:from>
    <xdr:ext cx="469744" cy="259045"/>
    <xdr:sp macro="" textlink="">
      <xdr:nvSpPr>
        <xdr:cNvPr id="659" name="テキスト ボックス 658"/>
        <xdr:cNvSpPr txBox="1"/>
      </xdr:nvSpPr>
      <xdr:spPr>
        <a:xfrm>
          <a:off x="12579428" y="1316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5" name="楕円 66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7" name="楕円 66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8" name="テキスト ボックス 66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9" name="楕円 66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0" name="テキスト ボックス 66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1" name="楕円 67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2" name="テキスト ボックス 67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3" name="楕円 67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4" name="テキスト ボックス 67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5" name="テキスト ボックス 68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6" name="直線コネクタ 68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7" name="テキスト ボックス 68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8" name="直線コネクタ 68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9" name="テキスト ボックス 68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0" name="直線コネクタ 68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1" name="テキスト ボックス 69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2" name="直線コネクタ 69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3" name="テキスト ボックス 69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4" name="直線コネクタ 69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5" name="テキスト ボックス 69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118872</xdr:rowOff>
    </xdr:from>
    <xdr:to>
      <xdr:col>85</xdr:col>
      <xdr:colOff>126364</xdr:colOff>
      <xdr:row>99</xdr:row>
      <xdr:rowOff>137567</xdr:rowOff>
    </xdr:to>
    <xdr:cxnSp macro="">
      <xdr:nvCxnSpPr>
        <xdr:cNvPr id="699" name="直線コネクタ 698"/>
        <xdr:cNvCxnSpPr/>
      </xdr:nvCxnSpPr>
      <xdr:spPr>
        <a:xfrm flipV="1">
          <a:off x="16317595" y="15549372"/>
          <a:ext cx="1269" cy="15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141394</xdr:rowOff>
    </xdr:from>
    <xdr:ext cx="534377" cy="259045"/>
    <xdr:sp macro="" textlink="">
      <xdr:nvSpPr>
        <xdr:cNvPr id="700" name="公債費最小値テキスト"/>
        <xdr:cNvSpPr txBox="1"/>
      </xdr:nvSpPr>
      <xdr:spPr>
        <a:xfrm>
          <a:off x="16370300" y="17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137567</xdr:rowOff>
    </xdr:from>
    <xdr:to>
      <xdr:col>86</xdr:col>
      <xdr:colOff>25400</xdr:colOff>
      <xdr:row>99</xdr:row>
      <xdr:rowOff>137567</xdr:rowOff>
    </xdr:to>
    <xdr:cxnSp macro="">
      <xdr:nvCxnSpPr>
        <xdr:cNvPr id="701" name="直線コネクタ 700"/>
        <xdr:cNvCxnSpPr/>
      </xdr:nvCxnSpPr>
      <xdr:spPr>
        <a:xfrm>
          <a:off x="16230600" y="1711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65549</xdr:rowOff>
    </xdr:from>
    <xdr:ext cx="599010" cy="259045"/>
    <xdr:sp macro="" textlink="">
      <xdr:nvSpPr>
        <xdr:cNvPr id="702" name="公債費最大値テキスト"/>
        <xdr:cNvSpPr txBox="1"/>
      </xdr:nvSpPr>
      <xdr:spPr>
        <a:xfrm>
          <a:off x="16370300" y="1532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118872</xdr:rowOff>
    </xdr:from>
    <xdr:to>
      <xdr:col>86</xdr:col>
      <xdr:colOff>25400</xdr:colOff>
      <xdr:row>90</xdr:row>
      <xdr:rowOff>118872</xdr:rowOff>
    </xdr:to>
    <xdr:cxnSp macro="">
      <xdr:nvCxnSpPr>
        <xdr:cNvPr id="703" name="直線コネクタ 702"/>
        <xdr:cNvCxnSpPr/>
      </xdr:nvCxnSpPr>
      <xdr:spPr>
        <a:xfrm>
          <a:off x="16230600" y="1554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60413</xdr:rowOff>
    </xdr:from>
    <xdr:to>
      <xdr:col>85</xdr:col>
      <xdr:colOff>127000</xdr:colOff>
      <xdr:row>96</xdr:row>
      <xdr:rowOff>139497</xdr:rowOff>
    </xdr:to>
    <xdr:cxnSp macro="">
      <xdr:nvCxnSpPr>
        <xdr:cNvPr id="704" name="直線コネクタ 703"/>
        <xdr:cNvCxnSpPr/>
      </xdr:nvCxnSpPr>
      <xdr:spPr>
        <a:xfrm>
          <a:off x="15481300" y="16519613"/>
          <a:ext cx="838200" cy="7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160914</xdr:rowOff>
    </xdr:from>
    <xdr:ext cx="534377" cy="259045"/>
    <xdr:sp macro="" textlink="">
      <xdr:nvSpPr>
        <xdr:cNvPr id="705" name="公債費平均値テキスト"/>
        <xdr:cNvSpPr txBox="1"/>
      </xdr:nvSpPr>
      <xdr:spPr>
        <a:xfrm>
          <a:off x="16370300" y="16620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11037</xdr:rowOff>
    </xdr:from>
    <xdr:to>
      <xdr:col>85</xdr:col>
      <xdr:colOff>177800</xdr:colOff>
      <xdr:row>97</xdr:row>
      <xdr:rowOff>112637</xdr:rowOff>
    </xdr:to>
    <xdr:sp macro="" textlink="">
      <xdr:nvSpPr>
        <xdr:cNvPr id="706" name="フローチャート: 判断 705"/>
        <xdr:cNvSpPr/>
      </xdr:nvSpPr>
      <xdr:spPr>
        <a:xfrm>
          <a:off x="162687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60337</xdr:rowOff>
    </xdr:from>
    <xdr:to>
      <xdr:col>81</xdr:col>
      <xdr:colOff>50800</xdr:colOff>
      <xdr:row>96</xdr:row>
      <xdr:rowOff>60413</xdr:rowOff>
    </xdr:to>
    <xdr:cxnSp macro="">
      <xdr:nvCxnSpPr>
        <xdr:cNvPr id="707" name="直線コネクタ 706"/>
        <xdr:cNvCxnSpPr/>
      </xdr:nvCxnSpPr>
      <xdr:spPr>
        <a:xfrm>
          <a:off x="14592300" y="1651953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23025</xdr:rowOff>
    </xdr:from>
    <xdr:to>
      <xdr:col>81</xdr:col>
      <xdr:colOff>101600</xdr:colOff>
      <xdr:row>97</xdr:row>
      <xdr:rowOff>124625</xdr:rowOff>
    </xdr:to>
    <xdr:sp macro="" textlink="">
      <xdr:nvSpPr>
        <xdr:cNvPr id="708" name="フローチャート: 判断 707"/>
        <xdr:cNvSpPr/>
      </xdr:nvSpPr>
      <xdr:spPr>
        <a:xfrm>
          <a:off x="15430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115752</xdr:rowOff>
    </xdr:from>
    <xdr:ext cx="534377" cy="259045"/>
    <xdr:sp macro="" textlink="">
      <xdr:nvSpPr>
        <xdr:cNvPr id="709" name="テキスト ボックス 708"/>
        <xdr:cNvSpPr txBox="1"/>
      </xdr:nvSpPr>
      <xdr:spPr>
        <a:xfrm>
          <a:off x="15214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2260</xdr:rowOff>
    </xdr:from>
    <xdr:to>
      <xdr:col>76</xdr:col>
      <xdr:colOff>114300</xdr:colOff>
      <xdr:row>96</xdr:row>
      <xdr:rowOff>60337</xdr:rowOff>
    </xdr:to>
    <xdr:cxnSp macro="">
      <xdr:nvCxnSpPr>
        <xdr:cNvPr id="710" name="直線コネクタ 709"/>
        <xdr:cNvCxnSpPr/>
      </xdr:nvCxnSpPr>
      <xdr:spPr>
        <a:xfrm>
          <a:off x="13703300" y="16461460"/>
          <a:ext cx="8890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22670</xdr:rowOff>
    </xdr:from>
    <xdr:to>
      <xdr:col>76</xdr:col>
      <xdr:colOff>165100</xdr:colOff>
      <xdr:row>97</xdr:row>
      <xdr:rowOff>124270</xdr:rowOff>
    </xdr:to>
    <xdr:sp macro="" textlink="">
      <xdr:nvSpPr>
        <xdr:cNvPr id="711" name="フローチャート: 判断 710"/>
        <xdr:cNvSpPr/>
      </xdr:nvSpPr>
      <xdr:spPr>
        <a:xfrm>
          <a:off x="14541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115397</xdr:rowOff>
    </xdr:from>
    <xdr:ext cx="534377" cy="259045"/>
    <xdr:sp macro="" textlink="">
      <xdr:nvSpPr>
        <xdr:cNvPr id="712" name="テキスト ボックス 711"/>
        <xdr:cNvSpPr txBox="1"/>
      </xdr:nvSpPr>
      <xdr:spPr>
        <a:xfrm>
          <a:off x="14325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8852</xdr:rowOff>
    </xdr:from>
    <xdr:to>
      <xdr:col>71</xdr:col>
      <xdr:colOff>177800</xdr:colOff>
      <xdr:row>96</xdr:row>
      <xdr:rowOff>2260</xdr:rowOff>
    </xdr:to>
    <xdr:cxnSp macro="">
      <xdr:nvCxnSpPr>
        <xdr:cNvPr id="713" name="直線コネクタ 712"/>
        <xdr:cNvCxnSpPr/>
      </xdr:nvCxnSpPr>
      <xdr:spPr>
        <a:xfrm>
          <a:off x="12814300" y="16296602"/>
          <a:ext cx="889000" cy="1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44945</xdr:rowOff>
    </xdr:from>
    <xdr:to>
      <xdr:col>72</xdr:col>
      <xdr:colOff>38100</xdr:colOff>
      <xdr:row>95</xdr:row>
      <xdr:rowOff>146545</xdr:rowOff>
    </xdr:to>
    <xdr:sp macro="" textlink="">
      <xdr:nvSpPr>
        <xdr:cNvPr id="714" name="フローチャート: 判断 713"/>
        <xdr:cNvSpPr/>
      </xdr:nvSpPr>
      <xdr:spPr>
        <a:xfrm>
          <a:off x="13652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163072</xdr:rowOff>
    </xdr:from>
    <xdr:ext cx="534377" cy="259045"/>
    <xdr:sp macro="" textlink="">
      <xdr:nvSpPr>
        <xdr:cNvPr id="715" name="テキスト ボックス 714"/>
        <xdr:cNvSpPr txBox="1"/>
      </xdr:nvSpPr>
      <xdr:spPr>
        <a:xfrm>
          <a:off x="13436111" y="161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26505</xdr:rowOff>
    </xdr:from>
    <xdr:to>
      <xdr:col>67</xdr:col>
      <xdr:colOff>101600</xdr:colOff>
      <xdr:row>95</xdr:row>
      <xdr:rowOff>128105</xdr:rowOff>
    </xdr:to>
    <xdr:sp macro="" textlink="">
      <xdr:nvSpPr>
        <xdr:cNvPr id="716" name="フローチャート: 判断 715"/>
        <xdr:cNvSpPr/>
      </xdr:nvSpPr>
      <xdr:spPr>
        <a:xfrm>
          <a:off x="12763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119232</xdr:rowOff>
    </xdr:from>
    <xdr:ext cx="534377" cy="259045"/>
    <xdr:sp macro="" textlink="">
      <xdr:nvSpPr>
        <xdr:cNvPr id="717" name="テキスト ボックス 716"/>
        <xdr:cNvSpPr txBox="1"/>
      </xdr:nvSpPr>
      <xdr:spPr>
        <a:xfrm>
          <a:off x="12547111" y="164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88697</xdr:rowOff>
    </xdr:from>
    <xdr:to>
      <xdr:col>85</xdr:col>
      <xdr:colOff>177800</xdr:colOff>
      <xdr:row>97</xdr:row>
      <xdr:rowOff>18847</xdr:rowOff>
    </xdr:to>
    <xdr:sp macro="" textlink="">
      <xdr:nvSpPr>
        <xdr:cNvPr id="723" name="楕円 722"/>
        <xdr:cNvSpPr/>
      </xdr:nvSpPr>
      <xdr:spPr>
        <a:xfrm>
          <a:off x="16268700" y="165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111574</xdr:rowOff>
    </xdr:from>
    <xdr:ext cx="534377" cy="259045"/>
    <xdr:sp macro="" textlink="">
      <xdr:nvSpPr>
        <xdr:cNvPr id="724" name="公債費該当値テキスト"/>
        <xdr:cNvSpPr txBox="1"/>
      </xdr:nvSpPr>
      <xdr:spPr>
        <a:xfrm>
          <a:off x="16370300" y="163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9613</xdr:rowOff>
    </xdr:from>
    <xdr:to>
      <xdr:col>81</xdr:col>
      <xdr:colOff>101600</xdr:colOff>
      <xdr:row>96</xdr:row>
      <xdr:rowOff>111213</xdr:rowOff>
    </xdr:to>
    <xdr:sp macro="" textlink="">
      <xdr:nvSpPr>
        <xdr:cNvPr id="725" name="楕円 724"/>
        <xdr:cNvSpPr/>
      </xdr:nvSpPr>
      <xdr:spPr>
        <a:xfrm>
          <a:off x="15430500" y="164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127740</xdr:rowOff>
    </xdr:from>
    <xdr:ext cx="534377" cy="259045"/>
    <xdr:sp macro="" textlink="">
      <xdr:nvSpPr>
        <xdr:cNvPr id="726" name="テキスト ボックス 725"/>
        <xdr:cNvSpPr txBox="1"/>
      </xdr:nvSpPr>
      <xdr:spPr>
        <a:xfrm>
          <a:off x="15214111" y="162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9537</xdr:rowOff>
    </xdr:from>
    <xdr:to>
      <xdr:col>76</xdr:col>
      <xdr:colOff>165100</xdr:colOff>
      <xdr:row>96</xdr:row>
      <xdr:rowOff>111137</xdr:rowOff>
    </xdr:to>
    <xdr:sp macro="" textlink="">
      <xdr:nvSpPr>
        <xdr:cNvPr id="727" name="楕円 726"/>
        <xdr:cNvSpPr/>
      </xdr:nvSpPr>
      <xdr:spPr>
        <a:xfrm>
          <a:off x="14541500" y="164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127664</xdr:rowOff>
    </xdr:from>
    <xdr:ext cx="534377" cy="259045"/>
    <xdr:sp macro="" textlink="">
      <xdr:nvSpPr>
        <xdr:cNvPr id="728" name="テキスト ボックス 727"/>
        <xdr:cNvSpPr txBox="1"/>
      </xdr:nvSpPr>
      <xdr:spPr>
        <a:xfrm>
          <a:off x="14325111" y="1624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122910</xdr:rowOff>
    </xdr:from>
    <xdr:to>
      <xdr:col>72</xdr:col>
      <xdr:colOff>38100</xdr:colOff>
      <xdr:row>96</xdr:row>
      <xdr:rowOff>53060</xdr:rowOff>
    </xdr:to>
    <xdr:sp macro="" textlink="">
      <xdr:nvSpPr>
        <xdr:cNvPr id="729" name="楕円 728"/>
        <xdr:cNvSpPr/>
      </xdr:nvSpPr>
      <xdr:spPr>
        <a:xfrm>
          <a:off x="13652500" y="164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44187</xdr:rowOff>
    </xdr:from>
    <xdr:ext cx="534377" cy="259045"/>
    <xdr:sp macro="" textlink="">
      <xdr:nvSpPr>
        <xdr:cNvPr id="730" name="テキスト ボックス 729"/>
        <xdr:cNvSpPr txBox="1"/>
      </xdr:nvSpPr>
      <xdr:spPr>
        <a:xfrm>
          <a:off x="13436111" y="1650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129502</xdr:rowOff>
    </xdr:from>
    <xdr:to>
      <xdr:col>67</xdr:col>
      <xdr:colOff>101600</xdr:colOff>
      <xdr:row>95</xdr:row>
      <xdr:rowOff>59652</xdr:rowOff>
    </xdr:to>
    <xdr:sp macro="" textlink="">
      <xdr:nvSpPr>
        <xdr:cNvPr id="731" name="楕円 730"/>
        <xdr:cNvSpPr/>
      </xdr:nvSpPr>
      <xdr:spPr>
        <a:xfrm>
          <a:off x="12763500" y="1624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76179</xdr:rowOff>
    </xdr:from>
    <xdr:ext cx="534377" cy="259045"/>
    <xdr:sp macro="" textlink="">
      <xdr:nvSpPr>
        <xdr:cNvPr id="732" name="テキスト ボックス 731"/>
        <xdr:cNvSpPr txBox="1"/>
      </xdr:nvSpPr>
      <xdr:spPr>
        <a:xfrm>
          <a:off x="12547111" y="1602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3" name="直線コネクタ 74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4" name="テキスト ボックス 74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5" name="直線コネクタ 74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6" name="テキスト ボックス 74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7" name="直線コネクタ 74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8" name="テキスト ボックス 74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9" name="直線コネクタ 74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0" name="テキスト ボックス 74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1" name="直線コネクタ 75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2" name="テキスト ボックス 75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3" name="直線コネクタ 75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4" name="テキスト ボックス 75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5" name="直線コネクタ 75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6" name="テキスト ボックス 75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29809</xdr:rowOff>
    </xdr:from>
    <xdr:to>
      <xdr:col>116</xdr:col>
      <xdr:colOff>62864</xdr:colOff>
      <xdr:row>39</xdr:row>
      <xdr:rowOff>98878</xdr:rowOff>
    </xdr:to>
    <xdr:cxnSp macro="">
      <xdr:nvCxnSpPr>
        <xdr:cNvPr id="758" name="直線コネクタ 757"/>
        <xdr:cNvCxnSpPr/>
      </xdr:nvCxnSpPr>
      <xdr:spPr>
        <a:xfrm flipV="1">
          <a:off x="22159595" y="5173309"/>
          <a:ext cx="1269" cy="161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0" name="直線コネクタ 75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147936</xdr:rowOff>
    </xdr:from>
    <xdr:ext cx="469744" cy="259045"/>
    <xdr:sp macro="" textlink="">
      <xdr:nvSpPr>
        <xdr:cNvPr id="761" name="諸支出金最大値テキスト"/>
        <xdr:cNvSpPr txBox="1"/>
      </xdr:nvSpPr>
      <xdr:spPr>
        <a:xfrm>
          <a:off x="22212300" y="494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29809</xdr:rowOff>
    </xdr:from>
    <xdr:to>
      <xdr:col>116</xdr:col>
      <xdr:colOff>152400</xdr:colOff>
      <xdr:row>30</xdr:row>
      <xdr:rowOff>29809</xdr:rowOff>
    </xdr:to>
    <xdr:cxnSp macro="">
      <xdr:nvCxnSpPr>
        <xdr:cNvPr id="762" name="直線コネクタ 761"/>
        <xdr:cNvCxnSpPr/>
      </xdr:nvCxnSpPr>
      <xdr:spPr>
        <a:xfrm>
          <a:off x="22072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3" name="直線コネクタ 76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16418</xdr:rowOff>
    </xdr:from>
    <xdr:ext cx="378565" cy="259045"/>
    <xdr:sp macro="" textlink="">
      <xdr:nvSpPr>
        <xdr:cNvPr id="764" name="諸支出金平均値テキスト"/>
        <xdr:cNvSpPr txBox="1"/>
      </xdr:nvSpPr>
      <xdr:spPr>
        <a:xfrm>
          <a:off x="22212300" y="653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164991</xdr:rowOff>
    </xdr:from>
    <xdr:to>
      <xdr:col>116</xdr:col>
      <xdr:colOff>114300</xdr:colOff>
      <xdr:row>39</xdr:row>
      <xdr:rowOff>95141</xdr:rowOff>
    </xdr:to>
    <xdr:sp macro="" textlink="">
      <xdr:nvSpPr>
        <xdr:cNvPr id="765" name="フローチャート: 判断 764"/>
        <xdr:cNvSpPr/>
      </xdr:nvSpPr>
      <xdr:spPr>
        <a:xfrm>
          <a:off x="22110700" y="668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6" name="直線コネクタ 76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126292</xdr:rowOff>
    </xdr:from>
    <xdr:to>
      <xdr:col>112</xdr:col>
      <xdr:colOff>38100</xdr:colOff>
      <xdr:row>39</xdr:row>
      <xdr:rowOff>56442</xdr:rowOff>
    </xdr:to>
    <xdr:sp macro="" textlink="">
      <xdr:nvSpPr>
        <xdr:cNvPr id="767" name="フローチャート: 判断 766"/>
        <xdr:cNvSpPr/>
      </xdr:nvSpPr>
      <xdr:spPr>
        <a:xfrm>
          <a:off x="21272500" y="664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72969</xdr:rowOff>
    </xdr:from>
    <xdr:ext cx="378565" cy="259045"/>
    <xdr:sp macro="" textlink="">
      <xdr:nvSpPr>
        <xdr:cNvPr id="768" name="テキスト ボックス 767"/>
        <xdr:cNvSpPr txBox="1"/>
      </xdr:nvSpPr>
      <xdr:spPr>
        <a:xfrm>
          <a:off x="21134017" y="641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9" name="直線コネクタ 76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120087</xdr:rowOff>
    </xdr:from>
    <xdr:to>
      <xdr:col>107</xdr:col>
      <xdr:colOff>101600</xdr:colOff>
      <xdr:row>39</xdr:row>
      <xdr:rowOff>50237</xdr:rowOff>
    </xdr:to>
    <xdr:sp macro="" textlink="">
      <xdr:nvSpPr>
        <xdr:cNvPr id="770" name="フローチャート: 判断 769"/>
        <xdr:cNvSpPr/>
      </xdr:nvSpPr>
      <xdr:spPr>
        <a:xfrm>
          <a:off x="20383500" y="663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66765</xdr:rowOff>
    </xdr:from>
    <xdr:ext cx="378565" cy="259045"/>
    <xdr:sp macro="" textlink="">
      <xdr:nvSpPr>
        <xdr:cNvPr id="771" name="テキスト ボックス 770"/>
        <xdr:cNvSpPr txBox="1"/>
      </xdr:nvSpPr>
      <xdr:spPr>
        <a:xfrm>
          <a:off x="20245017" y="6410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2" name="直線コネクタ 77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43670</xdr:rowOff>
    </xdr:from>
    <xdr:to>
      <xdr:col>102</xdr:col>
      <xdr:colOff>165100</xdr:colOff>
      <xdr:row>39</xdr:row>
      <xdr:rowOff>145270</xdr:rowOff>
    </xdr:to>
    <xdr:sp macro="" textlink="">
      <xdr:nvSpPr>
        <xdr:cNvPr id="773" name="フローチャート: 判断 772"/>
        <xdr:cNvSpPr/>
      </xdr:nvSpPr>
      <xdr:spPr>
        <a:xfrm>
          <a:off x="19494500" y="673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161797</xdr:rowOff>
    </xdr:from>
    <xdr:ext cx="313932" cy="259045"/>
    <xdr:sp macro="" textlink="">
      <xdr:nvSpPr>
        <xdr:cNvPr id="774" name="テキスト ボックス 773"/>
        <xdr:cNvSpPr txBox="1"/>
      </xdr:nvSpPr>
      <xdr:spPr>
        <a:xfrm>
          <a:off x="19388333" y="6505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40731</xdr:rowOff>
    </xdr:from>
    <xdr:to>
      <xdr:col>98</xdr:col>
      <xdr:colOff>38100</xdr:colOff>
      <xdr:row>39</xdr:row>
      <xdr:rowOff>142331</xdr:rowOff>
    </xdr:to>
    <xdr:sp macro="" textlink="">
      <xdr:nvSpPr>
        <xdr:cNvPr id="775" name="フローチャート: 判断 774"/>
        <xdr:cNvSpPr/>
      </xdr:nvSpPr>
      <xdr:spPr>
        <a:xfrm>
          <a:off x="18605500" y="672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158858</xdr:rowOff>
    </xdr:from>
    <xdr:ext cx="313932" cy="259045"/>
    <xdr:sp macro="" textlink="">
      <xdr:nvSpPr>
        <xdr:cNvPr id="776" name="テキスト ボックス 775"/>
        <xdr:cNvSpPr txBox="1"/>
      </xdr:nvSpPr>
      <xdr:spPr>
        <a:xfrm>
          <a:off x="18499333" y="650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7" name="テキスト ボックス 77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8" name="テキスト ボックス 77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9" name="テキスト ボックス 77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0" name="テキスト ボックス 77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1" name="テキスト ボックス 78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2" name="楕円 78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143418</xdr:rowOff>
    </xdr:from>
    <xdr:ext cx="249299" cy="259045"/>
    <xdr:sp macro="" textlink="">
      <xdr:nvSpPr>
        <xdr:cNvPr id="783" name="諸支出金該当値テキスト"/>
        <xdr:cNvSpPr txBox="1"/>
      </xdr:nvSpPr>
      <xdr:spPr>
        <a:xfrm>
          <a:off x="22212300" y="665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4" name="楕円 78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5" name="テキスト ボックス 78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6" name="楕円 78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7" name="テキスト ボックス 78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8" name="楕円 78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9" name="テキスト ボックス 78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0" name="楕円 78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1" name="テキスト ボックス 79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2" name="正方形/長方形 79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3" name="正方形/長方形 79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4" name="正方形/長方形 79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5" name="正方形/長方形 79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6" name="正方形/長方形 79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7" name="正方形/長方形 79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8" name="正方形/長方形 79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9" name="正方形/長方形 79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0" name="テキスト ボックス 79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1" name="直線コネクタ 80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5" name="テキスト ボックス 80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7" name="直線コネクタ 80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2" name="直線コネクタ 81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フローチャート: 判断 81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5" name="直線コネクタ 81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6" name="フローチャート: 判断 81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7" name="テキスト ボックス 81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8" name="直線コネクタ 81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9" name="フローチャート: 判断 81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0" name="テキスト ボックス 81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1" name="直線コネクタ 82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2" name="フローチャート: 判断 82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3" name="テキスト ボックス 82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フローチャート: 判断 82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5" name="テキスト ボックス 82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1" name="楕円 83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3" name="楕円 83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4" name="テキスト ボックス 83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5" name="楕円 83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6" name="テキスト ボックス 83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7" name="楕円 83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8" name="テキスト ボックス 83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9" name="楕円 83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0" name="テキスト ボックス 83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民生費は、住民一人あたり</a:t>
          </a:r>
          <a:r>
            <a:rPr kumimoji="1" lang="en-US" altLang="ja-JP" sz="1100">
              <a:solidFill>
                <a:schemeClr val="dk1"/>
              </a:solidFill>
              <a:effectLst/>
              <a:latin typeface="+mn-lt"/>
              <a:ea typeface="+mn-ea"/>
              <a:cs typeface="+mn-cs"/>
            </a:rPr>
            <a:t>129,995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年度まで継続して類似団体の平均を大きく下回っていたが、平成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年度以降、類似団体区分の変更もあり、平均的な値となっている。衛生費は住民一人あたり</a:t>
          </a:r>
          <a:r>
            <a:rPr kumimoji="1" lang="en-US" altLang="ja-JP" sz="1100">
              <a:solidFill>
                <a:schemeClr val="dk1"/>
              </a:solidFill>
              <a:effectLst/>
              <a:latin typeface="+mn-lt"/>
              <a:ea typeface="+mn-ea"/>
              <a:cs typeface="+mn-cs"/>
            </a:rPr>
            <a:t>27,327</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類似団体の平均を大きく下回っている。公債費は、住民一人あたり</a:t>
          </a:r>
          <a:r>
            <a:rPr kumimoji="1" lang="en-US" altLang="ja-JP" sz="1100">
              <a:solidFill>
                <a:schemeClr val="dk1"/>
              </a:solidFill>
              <a:effectLst/>
              <a:latin typeface="+mn-lt"/>
              <a:ea typeface="+mn-ea"/>
              <a:cs typeface="+mn-cs"/>
            </a:rPr>
            <a:t>63,016</a:t>
          </a:r>
          <a:r>
            <a:rPr kumimoji="1" lang="ja-JP" altLang="ja-JP" sz="1100">
              <a:solidFill>
                <a:schemeClr val="dk1"/>
              </a:solidFill>
              <a:effectLst/>
              <a:latin typeface="+mn-lt"/>
              <a:ea typeface="+mn-ea"/>
              <a:cs typeface="+mn-cs"/>
            </a:rPr>
            <a:t>円となっている。これは類似団体の平均を上回っている。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岩手県金ケ崎町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2,155</a:t>
          </a:r>
          <a:r>
            <a:rPr kumimoji="1" lang="ja-JP" altLang="ja-JP" sz="1100">
              <a:solidFill>
                <a:schemeClr val="dk1"/>
              </a:solidFill>
              <a:effectLst/>
              <a:latin typeface="+mn-lt"/>
              <a:ea typeface="+mn-ea"/>
              <a:cs typeface="+mn-cs"/>
            </a:rPr>
            <a:t>百万円、標準財政規模比で</a:t>
          </a:r>
          <a:r>
            <a:rPr kumimoji="1" lang="en-US" altLang="ja-JP" sz="1100">
              <a:solidFill>
                <a:schemeClr val="dk1"/>
              </a:solidFill>
              <a:effectLst/>
              <a:latin typeface="+mn-lt"/>
              <a:ea typeface="+mn-ea"/>
              <a:cs typeface="+mn-cs"/>
            </a:rPr>
            <a:t>41.57</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年々</a:t>
          </a:r>
          <a:r>
            <a:rPr kumimoji="1" lang="ja-JP" altLang="ja-JP" sz="1100">
              <a:solidFill>
                <a:schemeClr val="dk1"/>
              </a:solidFill>
              <a:effectLst/>
              <a:latin typeface="+mn-lt"/>
              <a:ea typeface="+mn-ea"/>
              <a:cs typeface="+mn-cs"/>
            </a:rPr>
            <a:t>減少し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。また、実質収支は黒字</a:t>
          </a:r>
          <a:r>
            <a:rPr kumimoji="1" lang="ja-JP" altLang="en-US" sz="1100">
              <a:solidFill>
                <a:schemeClr val="dk1"/>
              </a:solidFill>
              <a:effectLst/>
              <a:latin typeface="+mn-lt"/>
              <a:ea typeface="+mn-ea"/>
              <a:cs typeface="+mn-cs"/>
            </a:rPr>
            <a:t>であるが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地方交付税の大幅な減少に伴う一般財源の不足への対応として財政調整基金の取り崩しが続いており、平成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年度以降</a:t>
          </a:r>
          <a:r>
            <a:rPr kumimoji="1" lang="ja-JP" altLang="ja-JP" sz="1100">
              <a:solidFill>
                <a:schemeClr val="dk1"/>
              </a:solidFill>
              <a:effectLst/>
              <a:latin typeface="+mn-lt"/>
              <a:ea typeface="+mn-ea"/>
              <a:cs typeface="+mn-cs"/>
            </a:rPr>
            <a:t>実質単年度収支は赤字となっている。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岩手県金ケ崎町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特別会計については、全ての会計で黒字を維持しており、連結実質赤字比率は生じていない。今後も黒字を維持するとともに、一般会計からの法定外に係る繰出の抑制を図りながら健全経営に努めていくことと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8463124</v>
      </c>
      <c r="BO4" s="392"/>
      <c r="BP4" s="392"/>
      <c r="BQ4" s="392"/>
      <c r="BR4" s="392"/>
      <c r="BS4" s="392"/>
      <c r="BT4" s="392"/>
      <c r="BU4" s="393"/>
      <c r="BV4" s="391">
        <v>9017324</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6.7</v>
      </c>
      <c r="CU4" s="398"/>
      <c r="CV4" s="398"/>
      <c r="CW4" s="398"/>
      <c r="CX4" s="398"/>
      <c r="CY4" s="398"/>
      <c r="CZ4" s="398"/>
      <c r="DA4" s="399"/>
      <c r="DB4" s="397">
        <v>7.5</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8099965</v>
      </c>
      <c r="BO5" s="429"/>
      <c r="BP5" s="429"/>
      <c r="BQ5" s="429"/>
      <c r="BR5" s="429"/>
      <c r="BS5" s="429"/>
      <c r="BT5" s="429"/>
      <c r="BU5" s="430"/>
      <c r="BV5" s="428">
        <v>8565955</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85.2</v>
      </c>
      <c r="CU5" s="426"/>
      <c r="CV5" s="426"/>
      <c r="CW5" s="426"/>
      <c r="CX5" s="426"/>
      <c r="CY5" s="426"/>
      <c r="CZ5" s="426"/>
      <c r="DA5" s="427"/>
      <c r="DB5" s="425">
        <v>87.6</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363159</v>
      </c>
      <c r="BO6" s="429"/>
      <c r="BP6" s="429"/>
      <c r="BQ6" s="429"/>
      <c r="BR6" s="429"/>
      <c r="BS6" s="429"/>
      <c r="BT6" s="429"/>
      <c r="BU6" s="430"/>
      <c r="BV6" s="428">
        <v>451369</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89.9</v>
      </c>
      <c r="CU6" s="466"/>
      <c r="CV6" s="466"/>
      <c r="CW6" s="466"/>
      <c r="CX6" s="466"/>
      <c r="CY6" s="466"/>
      <c r="CZ6" s="466"/>
      <c r="DA6" s="467"/>
      <c r="DB6" s="465">
        <v>92.3</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17060</v>
      </c>
      <c r="BO7" s="429"/>
      <c r="BP7" s="429"/>
      <c r="BQ7" s="429"/>
      <c r="BR7" s="429"/>
      <c r="BS7" s="429"/>
      <c r="BT7" s="429"/>
      <c r="BU7" s="430"/>
      <c r="BV7" s="428">
        <v>56734</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5183362</v>
      </c>
      <c r="CU7" s="429"/>
      <c r="CV7" s="429"/>
      <c r="CW7" s="429"/>
      <c r="CX7" s="429"/>
      <c r="CY7" s="429"/>
      <c r="CZ7" s="429"/>
      <c r="DA7" s="430"/>
      <c r="DB7" s="428">
        <v>5292848</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346099</v>
      </c>
      <c r="BO8" s="429"/>
      <c r="BP8" s="429"/>
      <c r="BQ8" s="429"/>
      <c r="BR8" s="429"/>
      <c r="BS8" s="429"/>
      <c r="BT8" s="429"/>
      <c r="BU8" s="430"/>
      <c r="BV8" s="428">
        <v>394635</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0.65</v>
      </c>
      <c r="CU8" s="469"/>
      <c r="CV8" s="469"/>
      <c r="CW8" s="469"/>
      <c r="CX8" s="469"/>
      <c r="CY8" s="469"/>
      <c r="CZ8" s="469"/>
      <c r="DA8" s="470"/>
      <c r="DB8" s="468">
        <v>0.6</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15895</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109</v>
      </c>
      <c r="AV9" s="461"/>
      <c r="AW9" s="461"/>
      <c r="AX9" s="461"/>
      <c r="AY9" s="462" t="s">
        <v>116</v>
      </c>
      <c r="AZ9" s="463"/>
      <c r="BA9" s="463"/>
      <c r="BB9" s="463"/>
      <c r="BC9" s="463"/>
      <c r="BD9" s="463"/>
      <c r="BE9" s="463"/>
      <c r="BF9" s="463"/>
      <c r="BG9" s="463"/>
      <c r="BH9" s="463"/>
      <c r="BI9" s="463"/>
      <c r="BJ9" s="463"/>
      <c r="BK9" s="463"/>
      <c r="BL9" s="463"/>
      <c r="BM9" s="464"/>
      <c r="BN9" s="428">
        <v>-48536</v>
      </c>
      <c r="BO9" s="429"/>
      <c r="BP9" s="429"/>
      <c r="BQ9" s="429"/>
      <c r="BR9" s="429"/>
      <c r="BS9" s="429"/>
      <c r="BT9" s="429"/>
      <c r="BU9" s="430"/>
      <c r="BV9" s="428">
        <v>101179</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14.9</v>
      </c>
      <c r="CU9" s="426"/>
      <c r="CV9" s="426"/>
      <c r="CW9" s="426"/>
      <c r="CX9" s="426"/>
      <c r="CY9" s="426"/>
      <c r="CZ9" s="426"/>
      <c r="DA9" s="427"/>
      <c r="DB9" s="425">
        <v>15.7</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16325</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109</v>
      </c>
      <c r="AV10" s="461"/>
      <c r="AW10" s="461"/>
      <c r="AX10" s="461"/>
      <c r="AY10" s="462" t="s">
        <v>120</v>
      </c>
      <c r="AZ10" s="463"/>
      <c r="BA10" s="463"/>
      <c r="BB10" s="463"/>
      <c r="BC10" s="463"/>
      <c r="BD10" s="463"/>
      <c r="BE10" s="463"/>
      <c r="BF10" s="463"/>
      <c r="BG10" s="463"/>
      <c r="BH10" s="463"/>
      <c r="BI10" s="463"/>
      <c r="BJ10" s="463"/>
      <c r="BK10" s="463"/>
      <c r="BL10" s="463"/>
      <c r="BM10" s="464"/>
      <c r="BN10" s="428">
        <v>380087</v>
      </c>
      <c r="BO10" s="429"/>
      <c r="BP10" s="429"/>
      <c r="BQ10" s="429"/>
      <c r="BR10" s="429"/>
      <c r="BS10" s="429"/>
      <c r="BT10" s="429"/>
      <c r="BU10" s="430"/>
      <c r="BV10" s="428">
        <v>462064</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119</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15644</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660106</v>
      </c>
      <c r="BO12" s="429"/>
      <c r="BP12" s="429"/>
      <c r="BQ12" s="429"/>
      <c r="BR12" s="429"/>
      <c r="BS12" s="429"/>
      <c r="BT12" s="429"/>
      <c r="BU12" s="430"/>
      <c r="BV12" s="428">
        <v>758913</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139</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140</v>
      </c>
      <c r="N13" s="517"/>
      <c r="O13" s="517"/>
      <c r="P13" s="517"/>
      <c r="Q13" s="518"/>
      <c r="R13" s="509">
        <v>15496</v>
      </c>
      <c r="S13" s="510"/>
      <c r="T13" s="510"/>
      <c r="U13" s="510"/>
      <c r="V13" s="511"/>
      <c r="W13" s="444" t="s">
        <v>141</v>
      </c>
      <c r="X13" s="445"/>
      <c r="Y13" s="445"/>
      <c r="Z13" s="445"/>
      <c r="AA13" s="445"/>
      <c r="AB13" s="435"/>
      <c r="AC13" s="479">
        <v>1428</v>
      </c>
      <c r="AD13" s="480"/>
      <c r="AE13" s="480"/>
      <c r="AF13" s="480"/>
      <c r="AG13" s="519"/>
      <c r="AH13" s="479">
        <v>1442</v>
      </c>
      <c r="AI13" s="480"/>
      <c r="AJ13" s="480"/>
      <c r="AK13" s="480"/>
      <c r="AL13" s="481"/>
      <c r="AM13" s="457" t="s">
        <v>142</v>
      </c>
      <c r="AN13" s="458"/>
      <c r="AO13" s="458"/>
      <c r="AP13" s="458"/>
      <c r="AQ13" s="458"/>
      <c r="AR13" s="458"/>
      <c r="AS13" s="458"/>
      <c r="AT13" s="459"/>
      <c r="AU13" s="460" t="s">
        <v>143</v>
      </c>
      <c r="AV13" s="461"/>
      <c r="AW13" s="461"/>
      <c r="AX13" s="461"/>
      <c r="AY13" s="462" t="s">
        <v>144</v>
      </c>
      <c r="AZ13" s="463"/>
      <c r="BA13" s="463"/>
      <c r="BB13" s="463"/>
      <c r="BC13" s="463"/>
      <c r="BD13" s="463"/>
      <c r="BE13" s="463"/>
      <c r="BF13" s="463"/>
      <c r="BG13" s="463"/>
      <c r="BH13" s="463"/>
      <c r="BI13" s="463"/>
      <c r="BJ13" s="463"/>
      <c r="BK13" s="463"/>
      <c r="BL13" s="463"/>
      <c r="BM13" s="464"/>
      <c r="BN13" s="428">
        <v>-328436</v>
      </c>
      <c r="BO13" s="429"/>
      <c r="BP13" s="429"/>
      <c r="BQ13" s="429"/>
      <c r="BR13" s="429"/>
      <c r="BS13" s="429"/>
      <c r="BT13" s="429"/>
      <c r="BU13" s="430"/>
      <c r="BV13" s="428">
        <v>-195670</v>
      </c>
      <c r="BW13" s="429"/>
      <c r="BX13" s="429"/>
      <c r="BY13" s="429"/>
      <c r="BZ13" s="429"/>
      <c r="CA13" s="429"/>
      <c r="CB13" s="429"/>
      <c r="CC13" s="430"/>
      <c r="CD13" s="431" t="s">
        <v>145</v>
      </c>
      <c r="CE13" s="432"/>
      <c r="CF13" s="432"/>
      <c r="CG13" s="432"/>
      <c r="CH13" s="432"/>
      <c r="CI13" s="432"/>
      <c r="CJ13" s="432"/>
      <c r="CK13" s="432"/>
      <c r="CL13" s="432"/>
      <c r="CM13" s="432"/>
      <c r="CN13" s="432"/>
      <c r="CO13" s="432"/>
      <c r="CP13" s="432"/>
      <c r="CQ13" s="432"/>
      <c r="CR13" s="432"/>
      <c r="CS13" s="433"/>
      <c r="CT13" s="425">
        <v>14.7</v>
      </c>
      <c r="CU13" s="426"/>
      <c r="CV13" s="426"/>
      <c r="CW13" s="426"/>
      <c r="CX13" s="426"/>
      <c r="CY13" s="426"/>
      <c r="CZ13" s="426"/>
      <c r="DA13" s="427"/>
      <c r="DB13" s="425">
        <v>15.4</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146</v>
      </c>
      <c r="M14" s="507"/>
      <c r="N14" s="507"/>
      <c r="O14" s="507"/>
      <c r="P14" s="507"/>
      <c r="Q14" s="508"/>
      <c r="R14" s="509">
        <v>15751</v>
      </c>
      <c r="S14" s="510"/>
      <c r="T14" s="510"/>
      <c r="U14" s="510"/>
      <c r="V14" s="511"/>
      <c r="W14" s="418"/>
      <c r="X14" s="419"/>
      <c r="Y14" s="419"/>
      <c r="Z14" s="419"/>
      <c r="AA14" s="419"/>
      <c r="AB14" s="408"/>
      <c r="AC14" s="512">
        <v>17.3</v>
      </c>
      <c r="AD14" s="513"/>
      <c r="AE14" s="513"/>
      <c r="AF14" s="513"/>
      <c r="AG14" s="514"/>
      <c r="AH14" s="512">
        <v>17.899999999999999</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147</v>
      </c>
      <c r="CE14" s="521"/>
      <c r="CF14" s="521"/>
      <c r="CG14" s="521"/>
      <c r="CH14" s="521"/>
      <c r="CI14" s="521"/>
      <c r="CJ14" s="521"/>
      <c r="CK14" s="521"/>
      <c r="CL14" s="521"/>
      <c r="CM14" s="521"/>
      <c r="CN14" s="521"/>
      <c r="CO14" s="521"/>
      <c r="CP14" s="521"/>
      <c r="CQ14" s="521"/>
      <c r="CR14" s="521"/>
      <c r="CS14" s="522"/>
      <c r="CT14" s="523">
        <v>19.399999999999999</v>
      </c>
      <c r="CU14" s="524"/>
      <c r="CV14" s="524"/>
      <c r="CW14" s="524"/>
      <c r="CX14" s="524"/>
      <c r="CY14" s="524"/>
      <c r="CZ14" s="524"/>
      <c r="DA14" s="525"/>
      <c r="DB14" s="523">
        <v>22.9</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140</v>
      </c>
      <c r="N15" s="517"/>
      <c r="O15" s="517"/>
      <c r="P15" s="517"/>
      <c r="Q15" s="518"/>
      <c r="R15" s="509">
        <v>15596</v>
      </c>
      <c r="S15" s="510"/>
      <c r="T15" s="510"/>
      <c r="U15" s="510"/>
      <c r="V15" s="511"/>
      <c r="W15" s="444" t="s">
        <v>148</v>
      </c>
      <c r="X15" s="445"/>
      <c r="Y15" s="445"/>
      <c r="Z15" s="445"/>
      <c r="AA15" s="445"/>
      <c r="AB15" s="435"/>
      <c r="AC15" s="479">
        <v>2837</v>
      </c>
      <c r="AD15" s="480"/>
      <c r="AE15" s="480"/>
      <c r="AF15" s="480"/>
      <c r="AG15" s="519"/>
      <c r="AH15" s="479">
        <v>2828</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2815846</v>
      </c>
      <c r="BO15" s="392"/>
      <c r="BP15" s="392"/>
      <c r="BQ15" s="392"/>
      <c r="BR15" s="392"/>
      <c r="BS15" s="392"/>
      <c r="BT15" s="392"/>
      <c r="BU15" s="393"/>
      <c r="BV15" s="391">
        <v>2819972</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34.4</v>
      </c>
      <c r="AD16" s="513"/>
      <c r="AE16" s="513"/>
      <c r="AF16" s="513"/>
      <c r="AG16" s="514"/>
      <c r="AH16" s="512">
        <v>35</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4121961</v>
      </c>
      <c r="BO16" s="429"/>
      <c r="BP16" s="429"/>
      <c r="BQ16" s="429"/>
      <c r="BR16" s="429"/>
      <c r="BS16" s="429"/>
      <c r="BT16" s="429"/>
      <c r="BU16" s="430"/>
      <c r="BV16" s="428">
        <v>4224723</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3986</v>
      </c>
      <c r="AD17" s="480"/>
      <c r="AE17" s="480"/>
      <c r="AF17" s="480"/>
      <c r="AG17" s="519"/>
      <c r="AH17" s="479">
        <v>3801</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3610293</v>
      </c>
      <c r="BO17" s="429"/>
      <c r="BP17" s="429"/>
      <c r="BQ17" s="429"/>
      <c r="BR17" s="429"/>
      <c r="BS17" s="429"/>
      <c r="BT17" s="429"/>
      <c r="BU17" s="430"/>
      <c r="BV17" s="428">
        <v>3622628</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158</v>
      </c>
      <c r="C18" s="471"/>
      <c r="D18" s="471"/>
      <c r="E18" s="540"/>
      <c r="F18" s="540"/>
      <c r="G18" s="540"/>
      <c r="H18" s="540"/>
      <c r="I18" s="540"/>
      <c r="J18" s="540"/>
      <c r="K18" s="540"/>
      <c r="L18" s="541">
        <v>179.76</v>
      </c>
      <c r="M18" s="541"/>
      <c r="N18" s="541"/>
      <c r="O18" s="541"/>
      <c r="P18" s="541"/>
      <c r="Q18" s="541"/>
      <c r="R18" s="542"/>
      <c r="S18" s="542"/>
      <c r="T18" s="542"/>
      <c r="U18" s="542"/>
      <c r="V18" s="543"/>
      <c r="W18" s="446"/>
      <c r="X18" s="447"/>
      <c r="Y18" s="447"/>
      <c r="Z18" s="447"/>
      <c r="AA18" s="447"/>
      <c r="AB18" s="438"/>
      <c r="AC18" s="544">
        <v>48.3</v>
      </c>
      <c r="AD18" s="545"/>
      <c r="AE18" s="545"/>
      <c r="AF18" s="545"/>
      <c r="AG18" s="546"/>
      <c r="AH18" s="544">
        <v>47.1</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4327460</v>
      </c>
      <c r="BO18" s="429"/>
      <c r="BP18" s="429"/>
      <c r="BQ18" s="429"/>
      <c r="BR18" s="429"/>
      <c r="BS18" s="429"/>
      <c r="BT18" s="429"/>
      <c r="BU18" s="430"/>
      <c r="BV18" s="428">
        <v>4553490</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160</v>
      </c>
      <c r="C19" s="471"/>
      <c r="D19" s="471"/>
      <c r="E19" s="540"/>
      <c r="F19" s="540"/>
      <c r="G19" s="540"/>
      <c r="H19" s="540"/>
      <c r="I19" s="540"/>
      <c r="J19" s="540"/>
      <c r="K19" s="540"/>
      <c r="L19" s="548">
        <v>88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6623303</v>
      </c>
      <c r="BO19" s="429"/>
      <c r="BP19" s="429"/>
      <c r="BQ19" s="429"/>
      <c r="BR19" s="429"/>
      <c r="BS19" s="429"/>
      <c r="BT19" s="429"/>
      <c r="BU19" s="430"/>
      <c r="BV19" s="428">
        <v>6936775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162</v>
      </c>
      <c r="C20" s="471"/>
      <c r="D20" s="471"/>
      <c r="E20" s="540"/>
      <c r="F20" s="540"/>
      <c r="G20" s="540"/>
      <c r="H20" s="540"/>
      <c r="I20" s="540"/>
      <c r="J20" s="540"/>
      <c r="K20" s="540"/>
      <c r="L20" s="548">
        <v>5556</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7181673</v>
      </c>
      <c r="BO23" s="429"/>
      <c r="BP23" s="429"/>
      <c r="BQ23" s="429"/>
      <c r="BR23" s="429"/>
      <c r="BS23" s="429"/>
      <c r="BT23" s="429"/>
      <c r="BU23" s="430"/>
      <c r="BV23" s="428">
        <v>7655236</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171</v>
      </c>
      <c r="F24" s="458"/>
      <c r="G24" s="458"/>
      <c r="H24" s="458"/>
      <c r="I24" s="458"/>
      <c r="J24" s="458"/>
      <c r="K24" s="459"/>
      <c r="L24" s="479">
        <v>1</v>
      </c>
      <c r="M24" s="480"/>
      <c r="N24" s="480"/>
      <c r="O24" s="480"/>
      <c r="P24" s="519"/>
      <c r="Q24" s="479">
        <v>7440</v>
      </c>
      <c r="R24" s="480"/>
      <c r="S24" s="480"/>
      <c r="T24" s="480"/>
      <c r="U24" s="480"/>
      <c r="V24" s="519"/>
      <c r="W24" s="578"/>
      <c r="X24" s="566"/>
      <c r="Y24" s="567"/>
      <c r="Z24" s="478" t="s">
        <v>172</v>
      </c>
      <c r="AA24" s="458"/>
      <c r="AB24" s="458"/>
      <c r="AC24" s="458"/>
      <c r="AD24" s="458"/>
      <c r="AE24" s="458"/>
      <c r="AF24" s="458"/>
      <c r="AG24" s="459"/>
      <c r="AH24" s="479">
        <v>134</v>
      </c>
      <c r="AI24" s="480"/>
      <c r="AJ24" s="480"/>
      <c r="AK24" s="480"/>
      <c r="AL24" s="519"/>
      <c r="AM24" s="479">
        <v>391950</v>
      </c>
      <c r="AN24" s="480"/>
      <c r="AO24" s="480"/>
      <c r="AP24" s="480"/>
      <c r="AQ24" s="480"/>
      <c r="AR24" s="519"/>
      <c r="AS24" s="479">
        <v>2925</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6523563</v>
      </c>
      <c r="BO24" s="429"/>
      <c r="BP24" s="429"/>
      <c r="BQ24" s="429"/>
      <c r="BR24" s="429"/>
      <c r="BS24" s="429"/>
      <c r="BT24" s="429"/>
      <c r="BU24" s="430"/>
      <c r="BV24" s="428">
        <v>6822828</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174</v>
      </c>
      <c r="F25" s="458"/>
      <c r="G25" s="458"/>
      <c r="H25" s="458"/>
      <c r="I25" s="458"/>
      <c r="J25" s="458"/>
      <c r="K25" s="459"/>
      <c r="L25" s="479">
        <v>1</v>
      </c>
      <c r="M25" s="480"/>
      <c r="N25" s="480"/>
      <c r="O25" s="480"/>
      <c r="P25" s="519"/>
      <c r="Q25" s="479">
        <v>5900</v>
      </c>
      <c r="R25" s="480"/>
      <c r="S25" s="480"/>
      <c r="T25" s="480"/>
      <c r="U25" s="480"/>
      <c r="V25" s="519"/>
      <c r="W25" s="578"/>
      <c r="X25" s="566"/>
      <c r="Y25" s="567"/>
      <c r="Z25" s="478" t="s">
        <v>175</v>
      </c>
      <c r="AA25" s="458"/>
      <c r="AB25" s="458"/>
      <c r="AC25" s="458"/>
      <c r="AD25" s="458"/>
      <c r="AE25" s="458"/>
      <c r="AF25" s="458"/>
      <c r="AG25" s="459"/>
      <c r="AH25" s="479" t="s">
        <v>138</v>
      </c>
      <c r="AI25" s="480"/>
      <c r="AJ25" s="480"/>
      <c r="AK25" s="480"/>
      <c r="AL25" s="519"/>
      <c r="AM25" s="479" t="s">
        <v>138</v>
      </c>
      <c r="AN25" s="480"/>
      <c r="AO25" s="480"/>
      <c r="AP25" s="480"/>
      <c r="AQ25" s="480"/>
      <c r="AR25" s="519"/>
      <c r="AS25" s="479" t="s">
        <v>138</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535851</v>
      </c>
      <c r="BO25" s="392"/>
      <c r="BP25" s="392"/>
      <c r="BQ25" s="392"/>
      <c r="BR25" s="392"/>
      <c r="BS25" s="392"/>
      <c r="BT25" s="392"/>
      <c r="BU25" s="393"/>
      <c r="BV25" s="391">
        <v>696366</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177</v>
      </c>
      <c r="F26" s="458"/>
      <c r="G26" s="458"/>
      <c r="H26" s="458"/>
      <c r="I26" s="458"/>
      <c r="J26" s="458"/>
      <c r="K26" s="459"/>
      <c r="L26" s="479">
        <v>1</v>
      </c>
      <c r="M26" s="480"/>
      <c r="N26" s="480"/>
      <c r="O26" s="480"/>
      <c r="P26" s="519"/>
      <c r="Q26" s="479">
        <v>5530</v>
      </c>
      <c r="R26" s="480"/>
      <c r="S26" s="480"/>
      <c r="T26" s="480"/>
      <c r="U26" s="480"/>
      <c r="V26" s="519"/>
      <c r="W26" s="578"/>
      <c r="X26" s="566"/>
      <c r="Y26" s="567"/>
      <c r="Z26" s="478" t="s">
        <v>178</v>
      </c>
      <c r="AA26" s="588"/>
      <c r="AB26" s="588"/>
      <c r="AC26" s="588"/>
      <c r="AD26" s="588"/>
      <c r="AE26" s="588"/>
      <c r="AF26" s="588"/>
      <c r="AG26" s="589"/>
      <c r="AH26" s="479">
        <v>5</v>
      </c>
      <c r="AI26" s="480"/>
      <c r="AJ26" s="480"/>
      <c r="AK26" s="480"/>
      <c r="AL26" s="519"/>
      <c r="AM26" s="479">
        <v>15500</v>
      </c>
      <c r="AN26" s="480"/>
      <c r="AO26" s="480"/>
      <c r="AP26" s="480"/>
      <c r="AQ26" s="480"/>
      <c r="AR26" s="519"/>
      <c r="AS26" s="479">
        <v>3100</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138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2830</v>
      </c>
      <c r="R27" s="480"/>
      <c r="S27" s="480"/>
      <c r="T27" s="480"/>
      <c r="U27" s="480"/>
      <c r="V27" s="519"/>
      <c r="W27" s="578"/>
      <c r="X27" s="566"/>
      <c r="Y27" s="567"/>
      <c r="Z27" s="478" t="s">
        <v>181</v>
      </c>
      <c r="AA27" s="458"/>
      <c r="AB27" s="458"/>
      <c r="AC27" s="458"/>
      <c r="AD27" s="458"/>
      <c r="AE27" s="458"/>
      <c r="AF27" s="458"/>
      <c r="AG27" s="459"/>
      <c r="AH27" s="479">
        <v>17</v>
      </c>
      <c r="AI27" s="480"/>
      <c r="AJ27" s="480"/>
      <c r="AK27" s="480"/>
      <c r="AL27" s="519"/>
      <c r="AM27" s="479">
        <v>49538</v>
      </c>
      <c r="AN27" s="480"/>
      <c r="AO27" s="480"/>
      <c r="AP27" s="480"/>
      <c r="AQ27" s="480"/>
      <c r="AR27" s="519"/>
      <c r="AS27" s="479">
        <v>2914</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t="s">
        <v>138</v>
      </c>
      <c r="BO27" s="602"/>
      <c r="BP27" s="602"/>
      <c r="BQ27" s="602"/>
      <c r="BR27" s="602"/>
      <c r="BS27" s="602"/>
      <c r="BT27" s="602"/>
      <c r="BU27" s="603"/>
      <c r="BV27" s="601" t="s">
        <v>138</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2290</v>
      </c>
      <c r="R28" s="480"/>
      <c r="S28" s="480"/>
      <c r="T28" s="480"/>
      <c r="U28" s="480"/>
      <c r="V28" s="519"/>
      <c r="W28" s="578"/>
      <c r="X28" s="566"/>
      <c r="Y28" s="567"/>
      <c r="Z28" s="478" t="s">
        <v>184</v>
      </c>
      <c r="AA28" s="458"/>
      <c r="AB28" s="458"/>
      <c r="AC28" s="458"/>
      <c r="AD28" s="458"/>
      <c r="AE28" s="458"/>
      <c r="AF28" s="458"/>
      <c r="AG28" s="459"/>
      <c r="AH28" s="479" t="s">
        <v>138</v>
      </c>
      <c r="AI28" s="480"/>
      <c r="AJ28" s="480"/>
      <c r="AK28" s="480"/>
      <c r="AL28" s="519"/>
      <c r="AM28" s="479" t="s">
        <v>138</v>
      </c>
      <c r="AN28" s="480"/>
      <c r="AO28" s="480"/>
      <c r="AP28" s="480"/>
      <c r="AQ28" s="480"/>
      <c r="AR28" s="519"/>
      <c r="AS28" s="479" t="s">
        <v>138</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2154940</v>
      </c>
      <c r="BO28" s="392"/>
      <c r="BP28" s="392"/>
      <c r="BQ28" s="392"/>
      <c r="BR28" s="392"/>
      <c r="BS28" s="392"/>
      <c r="BT28" s="392"/>
      <c r="BU28" s="393"/>
      <c r="BV28" s="391">
        <v>2234959</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14</v>
      </c>
      <c r="M29" s="480"/>
      <c r="N29" s="480"/>
      <c r="O29" s="480"/>
      <c r="P29" s="519"/>
      <c r="Q29" s="479">
        <v>2120</v>
      </c>
      <c r="R29" s="480"/>
      <c r="S29" s="480"/>
      <c r="T29" s="480"/>
      <c r="U29" s="480"/>
      <c r="V29" s="519"/>
      <c r="W29" s="579"/>
      <c r="X29" s="580"/>
      <c r="Y29" s="581"/>
      <c r="Z29" s="478" t="s">
        <v>187</v>
      </c>
      <c r="AA29" s="458"/>
      <c r="AB29" s="458"/>
      <c r="AC29" s="458"/>
      <c r="AD29" s="458"/>
      <c r="AE29" s="458"/>
      <c r="AF29" s="458"/>
      <c r="AG29" s="459"/>
      <c r="AH29" s="479">
        <v>151</v>
      </c>
      <c r="AI29" s="480"/>
      <c r="AJ29" s="480"/>
      <c r="AK29" s="480"/>
      <c r="AL29" s="519"/>
      <c r="AM29" s="479">
        <v>441488</v>
      </c>
      <c r="AN29" s="480"/>
      <c r="AO29" s="480"/>
      <c r="AP29" s="480"/>
      <c r="AQ29" s="480"/>
      <c r="AR29" s="519"/>
      <c r="AS29" s="479">
        <v>2924</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361429</v>
      </c>
      <c r="BO29" s="429"/>
      <c r="BP29" s="429"/>
      <c r="BQ29" s="429"/>
      <c r="BR29" s="429"/>
      <c r="BS29" s="429"/>
      <c r="BT29" s="429"/>
      <c r="BU29" s="430"/>
      <c r="BV29" s="428">
        <v>315388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94.9</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679008</v>
      </c>
      <c r="BO30" s="602"/>
      <c r="BP30" s="602"/>
      <c r="BQ30" s="602"/>
      <c r="BR30" s="602"/>
      <c r="BS30" s="602"/>
      <c r="BT30" s="602"/>
      <c r="BU30" s="603"/>
      <c r="BV30" s="601">
        <v>712876</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196</v>
      </c>
      <c r="AN33" s="452"/>
      <c r="AO33" s="417" t="s">
        <v>197</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196</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9</v>
      </c>
      <c r="AN34" s="614"/>
      <c r="AO34" s="615" t="str">
        <f>IF('各会計、関係団体の財政状況及び健全化判断比率'!B35="","",'各会計、関係団体の財政状況及び健全化判断比率'!B35)</f>
        <v>水道事業会計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11</v>
      </c>
      <c r="BX34" s="614"/>
      <c r="BY34" s="615" t="str">
        <f>IF('各会計、関係団体の財政状況及び健全化判断比率'!B68="","",'各会計、関係団体の財政状況及び健全化判断比率'!B68)</f>
        <v>奥州金ケ崎行政事務組合（一般会計）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13</v>
      </c>
      <c r="CP34" s="614"/>
      <c r="CQ34" s="615" t="str">
        <f>IF('各会計、関係団体の財政状況及び健全化判断比率'!BS7="","",'各会計、関係団体の財政状況及び健全化判断比率'!BS7)</f>
        <v>金ケ崎福祉フロンティア</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訪問看護ステーション事業特別会計</v>
      </c>
      <c r="X35" s="615"/>
      <c r="Y35" s="615"/>
      <c r="Z35" s="615"/>
      <c r="AA35" s="615"/>
      <c r="AB35" s="615"/>
      <c r="AC35" s="615"/>
      <c r="AD35" s="615"/>
      <c r="AE35" s="615"/>
      <c r="AF35" s="615"/>
      <c r="AG35" s="615"/>
      <c r="AH35" s="615"/>
      <c r="AI35" s="615"/>
      <c r="AJ35" s="615"/>
      <c r="AK35" s="615"/>
      <c r="AL35" s="213"/>
      <c r="AM35" s="614">
        <f t="shared" ref="AM35:AM43" si="0">IF(AO35="","",AM34+1)</f>
        <v>10</v>
      </c>
      <c r="AN35" s="614"/>
      <c r="AO35" s="615" t="str">
        <f>IF('各会計、関係団体の財政状況及び健全化判断比率'!B36="","",'各会計、関係団体の財政状況及び健全化判断比率'!B36)</f>
        <v>下水道事業会計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12</v>
      </c>
      <c r="BX35" s="614"/>
      <c r="BY35" s="615" t="str">
        <f>IF('各会計、関係団体の財政状況及び健全化判断比率'!B69="","",'各会計、関係団体の財政状況及び健全化判断比率'!B69)</f>
        <v>奥州金ケ崎行政事務組合（水道用水供給事業会計）</v>
      </c>
      <c r="BZ35" s="615"/>
      <c r="CA35" s="615"/>
      <c r="CB35" s="615"/>
      <c r="CC35" s="615"/>
      <c r="CD35" s="615"/>
      <c r="CE35" s="615"/>
      <c r="CF35" s="615"/>
      <c r="CG35" s="615"/>
      <c r="CH35" s="615"/>
      <c r="CI35" s="615"/>
      <c r="CJ35" s="615"/>
      <c r="CK35" s="615"/>
      <c r="CL35" s="615"/>
      <c r="CM35" s="615"/>
      <c r="CN35" s="213"/>
      <c r="CO35" s="614">
        <f t="shared" ref="CO35:CO43" si="3">IF(CQ35="","",CO34+1)</f>
        <v>14</v>
      </c>
      <c r="CP35" s="614"/>
      <c r="CQ35" s="615" t="str">
        <f>IF('各会計、関係団体の財政状況及び健全化判断比率'!BS8="","",'各会計、関係団体の財政状況及び健全化判断比率'!BS8)</f>
        <v>オーガニック金ケ崎</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介護保険特別会計（介護保険事業勘定）</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t="str">
        <f t="shared" si="2"/>
        <v/>
      </c>
      <c r="BX36" s="614"/>
      <c r="BY36" s="615" t="str">
        <f>IF('各会計、関係団体の財政状況及び健全化判断比率'!B70="","",'各会計、関係団体の財政状況及び健全化判断比率'!B70)</f>
        <v/>
      </c>
      <c r="BZ36" s="615"/>
      <c r="CA36" s="615"/>
      <c r="CB36" s="615"/>
      <c r="CC36" s="615"/>
      <c r="CD36" s="615"/>
      <c r="CE36" s="615"/>
      <c r="CF36" s="615"/>
      <c r="CG36" s="615"/>
      <c r="CH36" s="615"/>
      <c r="CI36" s="615"/>
      <c r="CJ36" s="615"/>
      <c r="CK36" s="615"/>
      <c r="CL36" s="615"/>
      <c r="CM36" s="615"/>
      <c r="CN36" s="213"/>
      <c r="CO36" s="614">
        <f t="shared" si="3"/>
        <v>15</v>
      </c>
      <c r="CP36" s="614"/>
      <c r="CQ36" s="615" t="str">
        <f>IF('各会計、関係団体の財政状況及び健全化判断比率'!BS9="","",'各会計、関係団体の財政状況及び健全化判断比率'!BS9)</f>
        <v>金ケ崎町生涯スポーツ事業団</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介護保険特別会計（介護サービス事業勘定）</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t="str">
        <f t="shared" si="2"/>
        <v/>
      </c>
      <c r="BX37" s="614"/>
      <c r="BY37" s="615" t="str">
        <f>IF('各会計、関係団体の財政状況及び健全化判断比率'!B71="","",'各会計、関係団体の財政状況及び健全化判断比率'!B71)</f>
        <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f t="shared" si="4"/>
        <v>6</v>
      </c>
      <c r="V38" s="614"/>
      <c r="W38" s="615" t="str">
        <f>IF('各会計、関係団体の財政状況及び健全化判断比率'!B32="","",'各会計、関係団体の財政状況及び健全化判断比率'!B32)</f>
        <v>国民健康保険診療施設特別会計（医科勘定）</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f t="shared" si="4"/>
        <v>7</v>
      </c>
      <c r="V39" s="614"/>
      <c r="W39" s="615" t="str">
        <f>IF('各会計、関係団体の財政状況及び健全化判断比率'!B33="","",'各会計、関係団体の財政状況及び健全化判断比率'!B33)</f>
        <v>国民健康保険診療施設特別会計（歯科勘定）</v>
      </c>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f t="shared" si="4"/>
        <v>8</v>
      </c>
      <c r="V40" s="614"/>
      <c r="W40" s="615" t="str">
        <f>IF('各会計、関係団体の財政状況及び健全化判断比率'!B34="","",'各会計、関係団体の財政状況及び健全化判断比率'!B34)</f>
        <v>後期高齢者医療特別会計</v>
      </c>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JCTbr6v4UxRlsyQGfQYppEDAb2B3zIkhfOmYUcYp6O46NzVf31YPCDQvfGmqX/uRGaXOgZkwNtktnz62oSsbw==" saltValue="VBw2q+LlVFV/fDgDMlQK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06" t="s">
        <v>572</v>
      </c>
      <c r="D34" s="1206"/>
      <c r="E34" s="1207"/>
      <c r="F34" s="32">
        <v>4.7699999999999996</v>
      </c>
      <c r="G34" s="33">
        <v>4.3600000000000003</v>
      </c>
      <c r="H34" s="33">
        <v>5.19</v>
      </c>
      <c r="I34" s="33">
        <v>6.28</v>
      </c>
      <c r="J34" s="34">
        <v>7.64</v>
      </c>
      <c r="K34" s="22"/>
      <c r="L34" s="22"/>
      <c r="M34" s="22"/>
      <c r="N34" s="22"/>
      <c r="O34" s="22"/>
      <c r="P34" s="22"/>
    </row>
    <row r="35" spans="1:16" ht="39" customHeight="1" x14ac:dyDescent="0.15">
      <c r="A35" s="22"/>
      <c r="B35" s="35"/>
      <c r="C35" s="1200" t="s">
        <v>573</v>
      </c>
      <c r="D35" s="1201"/>
      <c r="E35" s="1202"/>
      <c r="F35" s="36">
        <v>4.34</v>
      </c>
      <c r="G35" s="37">
        <v>5.81</v>
      </c>
      <c r="H35" s="37">
        <v>5.66</v>
      </c>
      <c r="I35" s="37">
        <v>7.45</v>
      </c>
      <c r="J35" s="38">
        <v>6.67</v>
      </c>
      <c r="K35" s="22"/>
      <c r="L35" s="22"/>
      <c r="M35" s="22"/>
      <c r="N35" s="22"/>
      <c r="O35" s="22"/>
      <c r="P35" s="22"/>
    </row>
    <row r="36" spans="1:16" ht="39" customHeight="1" x14ac:dyDescent="0.15">
      <c r="A36" s="22"/>
      <c r="B36" s="35"/>
      <c r="C36" s="1200" t="s">
        <v>574</v>
      </c>
      <c r="D36" s="1201"/>
      <c r="E36" s="1202"/>
      <c r="F36" s="36" t="s">
        <v>523</v>
      </c>
      <c r="G36" s="37" t="s">
        <v>523</v>
      </c>
      <c r="H36" s="37" t="s">
        <v>523</v>
      </c>
      <c r="I36" s="37">
        <v>1.23</v>
      </c>
      <c r="J36" s="38">
        <v>1.47</v>
      </c>
      <c r="K36" s="22"/>
      <c r="L36" s="22"/>
      <c r="M36" s="22"/>
      <c r="N36" s="22"/>
      <c r="O36" s="22"/>
      <c r="P36" s="22"/>
    </row>
    <row r="37" spans="1:16" ht="39" customHeight="1" x14ac:dyDescent="0.15">
      <c r="A37" s="22"/>
      <c r="B37" s="35"/>
      <c r="C37" s="1200" t="s">
        <v>575</v>
      </c>
      <c r="D37" s="1201"/>
      <c r="E37" s="1202"/>
      <c r="F37" s="36">
        <v>2.6</v>
      </c>
      <c r="G37" s="37">
        <v>2.59</v>
      </c>
      <c r="H37" s="37">
        <v>3.73</v>
      </c>
      <c r="I37" s="37">
        <v>2.15</v>
      </c>
      <c r="J37" s="38">
        <v>0.8</v>
      </c>
      <c r="K37" s="22"/>
      <c r="L37" s="22"/>
      <c r="M37" s="22"/>
      <c r="N37" s="22"/>
      <c r="O37" s="22"/>
      <c r="P37" s="22"/>
    </row>
    <row r="38" spans="1:16" ht="39" customHeight="1" x14ac:dyDescent="0.15">
      <c r="A38" s="22"/>
      <c r="B38" s="35"/>
      <c r="C38" s="1200" t="s">
        <v>576</v>
      </c>
      <c r="D38" s="1201"/>
      <c r="E38" s="1202"/>
      <c r="F38" s="36">
        <v>0.41</v>
      </c>
      <c r="G38" s="37">
        <v>0.51</v>
      </c>
      <c r="H38" s="37">
        <v>0.59</v>
      </c>
      <c r="I38" s="37">
        <v>0.63</v>
      </c>
      <c r="J38" s="38">
        <v>0.51</v>
      </c>
      <c r="K38" s="22"/>
      <c r="L38" s="22"/>
      <c r="M38" s="22"/>
      <c r="N38" s="22"/>
      <c r="O38" s="22"/>
      <c r="P38" s="22"/>
    </row>
    <row r="39" spans="1:16" ht="39" customHeight="1" x14ac:dyDescent="0.15">
      <c r="A39" s="22"/>
      <c r="B39" s="35"/>
      <c r="C39" s="1200" t="s">
        <v>577</v>
      </c>
      <c r="D39" s="1201"/>
      <c r="E39" s="1202"/>
      <c r="F39" s="36">
        <v>0.16</v>
      </c>
      <c r="G39" s="37">
        <v>0.43</v>
      </c>
      <c r="H39" s="37">
        <v>0.23</v>
      </c>
      <c r="I39" s="37">
        <v>0.16</v>
      </c>
      <c r="J39" s="38">
        <v>0.22</v>
      </c>
      <c r="K39" s="22"/>
      <c r="L39" s="22"/>
      <c r="M39" s="22"/>
      <c r="N39" s="22"/>
      <c r="O39" s="22"/>
      <c r="P39" s="22"/>
    </row>
    <row r="40" spans="1:16" ht="39" customHeight="1" x14ac:dyDescent="0.15">
      <c r="A40" s="22"/>
      <c r="B40" s="35"/>
      <c r="C40" s="1200" t="s">
        <v>578</v>
      </c>
      <c r="D40" s="1201"/>
      <c r="E40" s="1202"/>
      <c r="F40" s="36">
        <v>0.06</v>
      </c>
      <c r="G40" s="37">
        <v>0.06</v>
      </c>
      <c r="H40" s="37">
        <v>0.05</v>
      </c>
      <c r="I40" s="37">
        <v>7.0000000000000007E-2</v>
      </c>
      <c r="J40" s="38">
        <v>0.1</v>
      </c>
      <c r="K40" s="22"/>
      <c r="L40" s="22"/>
      <c r="M40" s="22"/>
      <c r="N40" s="22"/>
      <c r="O40" s="22"/>
      <c r="P40" s="22"/>
    </row>
    <row r="41" spans="1:16" ht="39" customHeight="1" x14ac:dyDescent="0.15">
      <c r="A41" s="22"/>
      <c r="B41" s="35"/>
      <c r="C41" s="1200" t="s">
        <v>579</v>
      </c>
      <c r="D41" s="1201"/>
      <c r="E41" s="1202"/>
      <c r="F41" s="36">
        <v>0.02</v>
      </c>
      <c r="G41" s="37">
        <v>0.03</v>
      </c>
      <c r="H41" s="37">
        <v>0.01</v>
      </c>
      <c r="I41" s="37">
        <v>0.01</v>
      </c>
      <c r="J41" s="38">
        <v>0.02</v>
      </c>
      <c r="K41" s="22"/>
      <c r="L41" s="22"/>
      <c r="M41" s="22"/>
      <c r="N41" s="22"/>
      <c r="O41" s="22"/>
      <c r="P41" s="22"/>
    </row>
    <row r="42" spans="1:16" ht="39" customHeight="1" x14ac:dyDescent="0.15">
      <c r="A42" s="22"/>
      <c r="B42" s="39"/>
      <c r="C42" s="1200" t="s">
        <v>580</v>
      </c>
      <c r="D42" s="1201"/>
      <c r="E42" s="1202"/>
      <c r="F42" s="36" t="s">
        <v>523</v>
      </c>
      <c r="G42" s="37" t="s">
        <v>523</v>
      </c>
      <c r="H42" s="37" t="s">
        <v>523</v>
      </c>
      <c r="I42" s="37" t="s">
        <v>523</v>
      </c>
      <c r="J42" s="38" t="s">
        <v>523</v>
      </c>
      <c r="K42" s="22"/>
      <c r="L42" s="22"/>
      <c r="M42" s="22"/>
      <c r="N42" s="22"/>
      <c r="O42" s="22"/>
      <c r="P42" s="22"/>
    </row>
    <row r="43" spans="1:16" ht="39" customHeight="1" thickBot="1" x14ac:dyDescent="0.2">
      <c r="A43" s="22"/>
      <c r="B43" s="40"/>
      <c r="C43" s="1203" t="s">
        <v>581</v>
      </c>
      <c r="D43" s="1204"/>
      <c r="E43" s="1205"/>
      <c r="F43" s="41">
        <v>0.65</v>
      </c>
      <c r="G43" s="42">
        <v>0.61</v>
      </c>
      <c r="H43" s="42">
        <v>1.19</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bh5pqEj5rwzRDCL250j05dJN9PLBZTt/TiTwZFVib2y1XoPxfIYXHYc3XhEpF2yXodssOiW/09hpwiI6BV3Pg==" saltValue="uJJqgNtszfmauYLfRLnT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1209</v>
      </c>
      <c r="L45" s="60">
        <v>1183</v>
      </c>
      <c r="M45" s="60">
        <v>1103</v>
      </c>
      <c r="N45" s="60">
        <v>1091</v>
      </c>
      <c r="O45" s="61">
        <v>986</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523</v>
      </c>
      <c r="L46" s="64" t="s">
        <v>523</v>
      </c>
      <c r="M46" s="64" t="s">
        <v>523</v>
      </c>
      <c r="N46" s="64" t="s">
        <v>523</v>
      </c>
      <c r="O46" s="65" t="s">
        <v>523</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523</v>
      </c>
      <c r="L47" s="64" t="s">
        <v>523</v>
      </c>
      <c r="M47" s="64" t="s">
        <v>523</v>
      </c>
      <c r="N47" s="64" t="s">
        <v>523</v>
      </c>
      <c r="O47" s="65" t="s">
        <v>523</v>
      </c>
      <c r="P47" s="48"/>
      <c r="Q47" s="48"/>
      <c r="R47" s="48"/>
      <c r="S47" s="48"/>
      <c r="T47" s="48"/>
      <c r="U47" s="48"/>
    </row>
    <row r="48" spans="1:21" ht="30.75" customHeight="1" x14ac:dyDescent="0.15">
      <c r="A48" s="48"/>
      <c r="B48" s="1210"/>
      <c r="C48" s="1211"/>
      <c r="D48" s="62"/>
      <c r="E48" s="1216" t="s">
        <v>15</v>
      </c>
      <c r="F48" s="1216"/>
      <c r="G48" s="1216"/>
      <c r="H48" s="1216"/>
      <c r="I48" s="1216"/>
      <c r="J48" s="1217"/>
      <c r="K48" s="63">
        <v>317</v>
      </c>
      <c r="L48" s="64">
        <v>308</v>
      </c>
      <c r="M48" s="64">
        <v>322</v>
      </c>
      <c r="N48" s="64">
        <v>363</v>
      </c>
      <c r="O48" s="65">
        <v>373</v>
      </c>
      <c r="P48" s="48"/>
      <c r="Q48" s="48"/>
      <c r="R48" s="48"/>
      <c r="S48" s="48"/>
      <c r="T48" s="48"/>
      <c r="U48" s="48"/>
    </row>
    <row r="49" spans="1:21" ht="30.75" customHeight="1" x14ac:dyDescent="0.15">
      <c r="A49" s="48"/>
      <c r="B49" s="1210"/>
      <c r="C49" s="1211"/>
      <c r="D49" s="62"/>
      <c r="E49" s="1216" t="s">
        <v>16</v>
      </c>
      <c r="F49" s="1216"/>
      <c r="G49" s="1216"/>
      <c r="H49" s="1216"/>
      <c r="I49" s="1216"/>
      <c r="J49" s="1217"/>
      <c r="K49" s="63">
        <v>5</v>
      </c>
      <c r="L49" s="64">
        <v>5</v>
      </c>
      <c r="M49" s="64">
        <v>15</v>
      </c>
      <c r="N49" s="64">
        <v>15</v>
      </c>
      <c r="O49" s="65">
        <v>15</v>
      </c>
      <c r="P49" s="48"/>
      <c r="Q49" s="48"/>
      <c r="R49" s="48"/>
      <c r="S49" s="48"/>
      <c r="T49" s="48"/>
      <c r="U49" s="48"/>
    </row>
    <row r="50" spans="1:21" ht="30.75" customHeight="1" x14ac:dyDescent="0.15">
      <c r="A50" s="48"/>
      <c r="B50" s="1210"/>
      <c r="C50" s="1211"/>
      <c r="D50" s="62"/>
      <c r="E50" s="1216" t="s">
        <v>17</v>
      </c>
      <c r="F50" s="1216"/>
      <c r="G50" s="1216"/>
      <c r="H50" s="1216"/>
      <c r="I50" s="1216"/>
      <c r="J50" s="1217"/>
      <c r="K50" s="63">
        <v>29</v>
      </c>
      <c r="L50" s="64">
        <v>30</v>
      </c>
      <c r="M50" s="64">
        <v>26</v>
      </c>
      <c r="N50" s="64">
        <v>25</v>
      </c>
      <c r="O50" s="65">
        <v>27</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523</v>
      </c>
      <c r="L51" s="64" t="s">
        <v>523</v>
      </c>
      <c r="M51" s="64" t="s">
        <v>523</v>
      </c>
      <c r="N51" s="64" t="s">
        <v>523</v>
      </c>
      <c r="O51" s="65" t="s">
        <v>523</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836</v>
      </c>
      <c r="L52" s="64">
        <v>816</v>
      </c>
      <c r="M52" s="64">
        <v>802</v>
      </c>
      <c r="N52" s="64">
        <v>826</v>
      </c>
      <c r="O52" s="65">
        <v>772</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724</v>
      </c>
      <c r="L53" s="69">
        <v>710</v>
      </c>
      <c r="M53" s="69">
        <v>664</v>
      </c>
      <c r="N53" s="69">
        <v>668</v>
      </c>
      <c r="O53" s="70">
        <v>629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24" t="s">
        <v>25</v>
      </c>
      <c r="C57" s="1225"/>
      <c r="D57" s="1228" t="s">
        <v>26</v>
      </c>
      <c r="E57" s="1229"/>
      <c r="F57" s="1229"/>
      <c r="G57" s="1229"/>
      <c r="H57" s="1229"/>
      <c r="I57" s="1229"/>
      <c r="J57" s="1230"/>
      <c r="K57" s="82"/>
      <c r="L57" s="83"/>
      <c r="M57" s="83"/>
      <c r="N57" s="83"/>
      <c r="O57" s="84"/>
    </row>
    <row r="58" spans="1:21" ht="31.5" customHeight="1" thickBot="1" x14ac:dyDescent="0.2">
      <c r="B58" s="1226"/>
      <c r="C58" s="1227"/>
      <c r="D58" s="1231" t="s">
        <v>27</v>
      </c>
      <c r="E58" s="1232"/>
      <c r="F58" s="1232"/>
      <c r="G58" s="1232"/>
      <c r="H58" s="1232"/>
      <c r="I58" s="1232"/>
      <c r="J58" s="123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UW0uxm9ABpkRMH/TmdYpcCieM5yCWA/SqIjBicmY930UsAkAsKIjQZUIZ2ktdUwLxYzF86K3pWSqw0xY2Ej8A==" saltValue="WJLvXXaygX9mcHLhDptkF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1"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34" t="s">
        <v>30</v>
      </c>
      <c r="C41" s="1235"/>
      <c r="D41" s="101"/>
      <c r="E41" s="1240" t="s">
        <v>31</v>
      </c>
      <c r="F41" s="1240"/>
      <c r="G41" s="1240"/>
      <c r="H41" s="1241"/>
      <c r="I41" s="102">
        <v>9182</v>
      </c>
      <c r="J41" s="103">
        <v>8732</v>
      </c>
      <c r="K41" s="103">
        <v>8179</v>
      </c>
      <c r="L41" s="103">
        <v>7655</v>
      </c>
      <c r="M41" s="104">
        <v>7407</v>
      </c>
    </row>
    <row r="42" spans="2:13" ht="27.75" customHeight="1" x14ac:dyDescent="0.15">
      <c r="B42" s="1236"/>
      <c r="C42" s="1237"/>
      <c r="D42" s="105"/>
      <c r="E42" s="1242" t="s">
        <v>32</v>
      </c>
      <c r="F42" s="1242"/>
      <c r="G42" s="1242"/>
      <c r="H42" s="1243"/>
      <c r="I42" s="106">
        <v>49</v>
      </c>
      <c r="J42" s="107">
        <v>40</v>
      </c>
      <c r="K42" s="107">
        <v>39</v>
      </c>
      <c r="L42" s="107">
        <v>35</v>
      </c>
      <c r="M42" s="108">
        <v>31</v>
      </c>
    </row>
    <row r="43" spans="2:13" ht="27.75" customHeight="1" x14ac:dyDescent="0.15">
      <c r="B43" s="1236"/>
      <c r="C43" s="1237"/>
      <c r="D43" s="105"/>
      <c r="E43" s="1242" t="s">
        <v>33</v>
      </c>
      <c r="F43" s="1242"/>
      <c r="G43" s="1242"/>
      <c r="H43" s="1243"/>
      <c r="I43" s="106">
        <v>3803</v>
      </c>
      <c r="J43" s="107">
        <v>4548</v>
      </c>
      <c r="K43" s="107">
        <v>4598</v>
      </c>
      <c r="L43" s="107">
        <v>4517</v>
      </c>
      <c r="M43" s="108">
        <v>4419</v>
      </c>
    </row>
    <row r="44" spans="2:13" ht="27.75" customHeight="1" x14ac:dyDescent="0.15">
      <c r="B44" s="1236"/>
      <c r="C44" s="1237"/>
      <c r="D44" s="105"/>
      <c r="E44" s="1242" t="s">
        <v>34</v>
      </c>
      <c r="F44" s="1242"/>
      <c r="G44" s="1242"/>
      <c r="H44" s="1243"/>
      <c r="I44" s="106">
        <v>177</v>
      </c>
      <c r="J44" s="107">
        <v>272</v>
      </c>
      <c r="K44" s="107">
        <v>253</v>
      </c>
      <c r="L44" s="107">
        <v>228</v>
      </c>
      <c r="M44" s="108">
        <v>205</v>
      </c>
    </row>
    <row r="45" spans="2:13" ht="27.75" customHeight="1" x14ac:dyDescent="0.15">
      <c r="B45" s="1236"/>
      <c r="C45" s="1237"/>
      <c r="D45" s="105"/>
      <c r="E45" s="1242" t="s">
        <v>35</v>
      </c>
      <c r="F45" s="1242"/>
      <c r="G45" s="1242"/>
      <c r="H45" s="1243"/>
      <c r="I45" s="106">
        <v>1668</v>
      </c>
      <c r="J45" s="107">
        <v>1516</v>
      </c>
      <c r="K45" s="107">
        <v>1555</v>
      </c>
      <c r="L45" s="107">
        <v>1507</v>
      </c>
      <c r="M45" s="108">
        <v>1435</v>
      </c>
    </row>
    <row r="46" spans="2:13" ht="27.75" customHeight="1" x14ac:dyDescent="0.15">
      <c r="B46" s="1236"/>
      <c r="C46" s="1237"/>
      <c r="D46" s="109"/>
      <c r="E46" s="1242" t="s">
        <v>36</v>
      </c>
      <c r="F46" s="1242"/>
      <c r="G46" s="1242"/>
      <c r="H46" s="1243"/>
      <c r="I46" s="106">
        <v>4</v>
      </c>
      <c r="J46" s="107" t="s">
        <v>523</v>
      </c>
      <c r="K46" s="107" t="s">
        <v>523</v>
      </c>
      <c r="L46" s="107" t="s">
        <v>523</v>
      </c>
      <c r="M46" s="108" t="s">
        <v>523</v>
      </c>
    </row>
    <row r="47" spans="2:13" ht="27.75" customHeight="1" x14ac:dyDescent="0.15">
      <c r="B47" s="1236"/>
      <c r="C47" s="1237"/>
      <c r="D47" s="110"/>
      <c r="E47" s="1244" t="s">
        <v>37</v>
      </c>
      <c r="F47" s="1245"/>
      <c r="G47" s="1245"/>
      <c r="H47" s="1246"/>
      <c r="I47" s="106" t="s">
        <v>523</v>
      </c>
      <c r="J47" s="107" t="s">
        <v>523</v>
      </c>
      <c r="K47" s="107" t="s">
        <v>523</v>
      </c>
      <c r="L47" s="107" t="s">
        <v>523</v>
      </c>
      <c r="M47" s="108" t="s">
        <v>523</v>
      </c>
    </row>
    <row r="48" spans="2:13" ht="27.75" customHeight="1" x14ac:dyDescent="0.15">
      <c r="B48" s="1236"/>
      <c r="C48" s="1237"/>
      <c r="D48" s="105"/>
      <c r="E48" s="1242" t="s">
        <v>38</v>
      </c>
      <c r="F48" s="1242"/>
      <c r="G48" s="1242"/>
      <c r="H48" s="1243"/>
      <c r="I48" s="106" t="s">
        <v>523</v>
      </c>
      <c r="J48" s="107" t="s">
        <v>523</v>
      </c>
      <c r="K48" s="107" t="s">
        <v>523</v>
      </c>
      <c r="L48" s="107" t="s">
        <v>523</v>
      </c>
      <c r="M48" s="108" t="s">
        <v>523</v>
      </c>
    </row>
    <row r="49" spans="2:13" ht="27.75" customHeight="1" x14ac:dyDescent="0.15">
      <c r="B49" s="1238"/>
      <c r="C49" s="1239"/>
      <c r="D49" s="105"/>
      <c r="E49" s="1242" t="s">
        <v>39</v>
      </c>
      <c r="F49" s="1242"/>
      <c r="G49" s="1242"/>
      <c r="H49" s="1243"/>
      <c r="I49" s="106" t="s">
        <v>523</v>
      </c>
      <c r="J49" s="107" t="s">
        <v>523</v>
      </c>
      <c r="K49" s="107" t="s">
        <v>523</v>
      </c>
      <c r="L49" s="107" t="s">
        <v>523</v>
      </c>
      <c r="M49" s="108" t="s">
        <v>523</v>
      </c>
    </row>
    <row r="50" spans="2:13" ht="27.75" customHeight="1" x14ac:dyDescent="0.15">
      <c r="B50" s="1247" t="s">
        <v>40</v>
      </c>
      <c r="C50" s="1248"/>
      <c r="D50" s="111"/>
      <c r="E50" s="1242" t="s">
        <v>41</v>
      </c>
      <c r="F50" s="1242"/>
      <c r="G50" s="1242"/>
      <c r="H50" s="1243"/>
      <c r="I50" s="106">
        <v>2858</v>
      </c>
      <c r="J50" s="107">
        <v>3461</v>
      </c>
      <c r="K50" s="107">
        <v>3767</v>
      </c>
      <c r="L50" s="107">
        <v>3744</v>
      </c>
      <c r="M50" s="108">
        <v>3741</v>
      </c>
    </row>
    <row r="51" spans="2:13" ht="27.75" customHeight="1" x14ac:dyDescent="0.15">
      <c r="B51" s="1236"/>
      <c r="C51" s="1237"/>
      <c r="D51" s="105"/>
      <c r="E51" s="1242" t="s">
        <v>42</v>
      </c>
      <c r="F51" s="1242"/>
      <c r="G51" s="1242"/>
      <c r="H51" s="1243"/>
      <c r="I51" s="106" t="s">
        <v>523</v>
      </c>
      <c r="J51" s="107" t="s">
        <v>523</v>
      </c>
      <c r="K51" s="107" t="s">
        <v>523</v>
      </c>
      <c r="L51" s="107" t="s">
        <v>523</v>
      </c>
      <c r="M51" s="108" t="s">
        <v>523</v>
      </c>
    </row>
    <row r="52" spans="2:13" ht="27.75" customHeight="1" x14ac:dyDescent="0.15">
      <c r="B52" s="1238"/>
      <c r="C52" s="1239"/>
      <c r="D52" s="105"/>
      <c r="E52" s="1242" t="s">
        <v>43</v>
      </c>
      <c r="F52" s="1242"/>
      <c r="G52" s="1242"/>
      <c r="H52" s="1243"/>
      <c r="I52" s="106">
        <v>9823</v>
      </c>
      <c r="J52" s="107">
        <v>9771</v>
      </c>
      <c r="K52" s="107">
        <v>9501</v>
      </c>
      <c r="L52" s="107">
        <v>9173</v>
      </c>
      <c r="M52" s="108">
        <v>8900</v>
      </c>
    </row>
    <row r="53" spans="2:13" ht="27.75" customHeight="1" thickBot="1" x14ac:dyDescent="0.2">
      <c r="B53" s="1249" t="s">
        <v>44</v>
      </c>
      <c r="C53" s="1250"/>
      <c r="D53" s="112"/>
      <c r="E53" s="1251" t="s">
        <v>45</v>
      </c>
      <c r="F53" s="1251"/>
      <c r="G53" s="1251"/>
      <c r="H53" s="1252"/>
      <c r="I53" s="113">
        <v>2203</v>
      </c>
      <c r="J53" s="114">
        <v>1876</v>
      </c>
      <c r="K53" s="114">
        <v>1356</v>
      </c>
      <c r="L53" s="114">
        <v>1025</v>
      </c>
      <c r="M53" s="115">
        <v>857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Xv0cx338EZQqpOy4ALSu9cL7EByxx9haOfN0nENXXm3cKZ1cY6zljZQ+UzbFi/+YLGnVOfehJ5f48Nk28uQuQ==" saltValue="Mbb4syFqvhhIpdNDXxcj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4"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61" t="s">
        <v>48</v>
      </c>
      <c r="D55" s="1261"/>
      <c r="E55" s="1262"/>
      <c r="F55" s="127">
        <v>2382</v>
      </c>
      <c r="G55" s="127">
        <v>2235</v>
      </c>
      <c r="H55" s="128">
        <v>2155</v>
      </c>
    </row>
    <row r="56" spans="2:8" ht="52.5" customHeight="1" x14ac:dyDescent="0.15">
      <c r="B56" s="129"/>
      <c r="C56" s="1263" t="s">
        <v>49</v>
      </c>
      <c r="D56" s="1263"/>
      <c r="E56" s="1264"/>
      <c r="F56" s="130">
        <v>277</v>
      </c>
      <c r="G56" s="130">
        <v>315</v>
      </c>
      <c r="H56" s="131">
        <v>361</v>
      </c>
    </row>
    <row r="57" spans="2:8" ht="53.25" customHeight="1" x14ac:dyDescent="0.15">
      <c r="B57" s="129"/>
      <c r="C57" s="1265" t="s">
        <v>50</v>
      </c>
      <c r="D57" s="1265"/>
      <c r="E57" s="1266"/>
      <c r="F57" s="132">
        <v>770</v>
      </c>
      <c r="G57" s="132">
        <v>713</v>
      </c>
      <c r="H57" s="133">
        <v>679</v>
      </c>
    </row>
    <row r="58" spans="2:8" ht="45.75" customHeight="1" x14ac:dyDescent="0.15">
      <c r="B58" s="134"/>
      <c r="C58" s="1253" t="s">
        <v>592</v>
      </c>
      <c r="D58" s="1254"/>
      <c r="E58" s="1255"/>
      <c r="F58" s="135">
        <v>503</v>
      </c>
      <c r="G58" s="135">
        <v>546</v>
      </c>
      <c r="H58" s="136">
        <v>506</v>
      </c>
    </row>
    <row r="59" spans="2:8" ht="45.75" customHeight="1" x14ac:dyDescent="0.15">
      <c r="B59" s="134"/>
      <c r="C59" s="1253" t="s">
        <v>593</v>
      </c>
      <c r="D59" s="1254"/>
      <c r="E59" s="1255"/>
      <c r="F59" s="135">
        <v>54</v>
      </c>
      <c r="G59" s="135">
        <v>53</v>
      </c>
      <c r="H59" s="136">
        <v>53</v>
      </c>
    </row>
    <row r="60" spans="2:8" ht="45.75" customHeight="1" x14ac:dyDescent="0.15">
      <c r="B60" s="134"/>
      <c r="C60" s="1253" t="s">
        <v>594</v>
      </c>
      <c r="D60" s="1254"/>
      <c r="E60" s="1255"/>
      <c r="F60" s="135">
        <v>42</v>
      </c>
      <c r="G60" s="135">
        <v>42</v>
      </c>
      <c r="H60" s="136">
        <v>42</v>
      </c>
    </row>
    <row r="61" spans="2:8" ht="45.75" customHeight="1" x14ac:dyDescent="0.15">
      <c r="B61" s="134"/>
      <c r="C61" s="1253" t="s">
        <v>596</v>
      </c>
      <c r="D61" s="1254"/>
      <c r="E61" s="1255"/>
      <c r="F61" s="135">
        <v>14</v>
      </c>
      <c r="G61" s="135">
        <v>20</v>
      </c>
      <c r="H61" s="136">
        <v>26</v>
      </c>
    </row>
    <row r="62" spans="2:8" ht="45.75" customHeight="1" thickBot="1" x14ac:dyDescent="0.2">
      <c r="B62" s="137"/>
      <c r="C62" s="1256" t="s">
        <v>595</v>
      </c>
      <c r="D62" s="1257"/>
      <c r="E62" s="1258"/>
      <c r="F62" s="138">
        <v>22</v>
      </c>
      <c r="G62" s="138">
        <v>22</v>
      </c>
      <c r="H62" s="139">
        <v>22</v>
      </c>
    </row>
    <row r="63" spans="2:8" ht="52.5" customHeight="1" thickBot="1" x14ac:dyDescent="0.2">
      <c r="B63" s="140"/>
      <c r="C63" s="1259" t="s">
        <v>51</v>
      </c>
      <c r="D63" s="1259"/>
      <c r="E63" s="1260"/>
      <c r="F63" s="141">
        <v>3429</v>
      </c>
      <c r="G63" s="141">
        <v>3263</v>
      </c>
      <c r="H63" s="142">
        <v>3195</v>
      </c>
    </row>
    <row r="64" spans="2:8" ht="15" customHeight="1" x14ac:dyDescent="0.15"/>
    <row r="65" ht="0" hidden="1" customHeight="1" x14ac:dyDescent="0.15"/>
    <row r="66" ht="0" hidden="1" customHeight="1" x14ac:dyDescent="0.15"/>
  </sheetData>
  <sheetProtection algorithmName="SHA-512" hashValue="nPFnoLsV9ALwGCV5auf1C00PWn3sZvM0sYkM2EjaYsJ1gOmEogwk4V5sgUY8aVxW+7VzBXfbNM5Gmc23gfvWnw==" saltValue="tTn0jbQSJOlPQ77DXHpm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561</v>
      </c>
      <c r="G2" s="156"/>
      <c r="H2" s="157"/>
    </row>
    <row r="3" spans="1:8" x14ac:dyDescent="0.15">
      <c r="A3" s="153" t="s">
        <v>554</v>
      </c>
      <c r="B3" s="158"/>
      <c r="C3" s="159"/>
      <c r="D3" s="160">
        <v>74114</v>
      </c>
      <c r="E3" s="161"/>
      <c r="F3" s="162">
        <v>101693</v>
      </c>
      <c r="G3" s="163"/>
      <c r="H3" s="164"/>
    </row>
    <row r="4" spans="1:8" x14ac:dyDescent="0.15">
      <c r="A4" s="165"/>
      <c r="B4" s="166"/>
      <c r="C4" s="167"/>
      <c r="D4" s="168">
        <v>24380</v>
      </c>
      <c r="E4" s="169"/>
      <c r="F4" s="170">
        <v>51066</v>
      </c>
      <c r="G4" s="171"/>
      <c r="H4" s="172"/>
    </row>
    <row r="5" spans="1:8" x14ac:dyDescent="0.15">
      <c r="A5" s="153" t="s">
        <v>556</v>
      </c>
      <c r="B5" s="158"/>
      <c r="C5" s="159"/>
      <c r="D5" s="160">
        <v>57701</v>
      </c>
      <c r="E5" s="161"/>
      <c r="F5" s="162">
        <v>96635</v>
      </c>
      <c r="G5" s="163"/>
      <c r="H5" s="164"/>
    </row>
    <row r="6" spans="1:8" x14ac:dyDescent="0.15">
      <c r="A6" s="165"/>
      <c r="B6" s="166"/>
      <c r="C6" s="167"/>
      <c r="D6" s="168">
        <v>19278</v>
      </c>
      <c r="E6" s="169"/>
      <c r="F6" s="170">
        <v>44408</v>
      </c>
      <c r="G6" s="171"/>
      <c r="H6" s="172"/>
    </row>
    <row r="7" spans="1:8" x14ac:dyDescent="0.15">
      <c r="A7" s="153" t="s">
        <v>557</v>
      </c>
      <c r="B7" s="158"/>
      <c r="C7" s="159"/>
      <c r="D7" s="160">
        <v>34703</v>
      </c>
      <c r="E7" s="161"/>
      <c r="F7" s="162">
        <v>115123</v>
      </c>
      <c r="G7" s="163"/>
      <c r="H7" s="164"/>
    </row>
    <row r="8" spans="1:8" x14ac:dyDescent="0.15">
      <c r="A8" s="165"/>
      <c r="B8" s="166"/>
      <c r="C8" s="167"/>
      <c r="D8" s="168">
        <v>17227</v>
      </c>
      <c r="E8" s="169"/>
      <c r="F8" s="170">
        <v>46026</v>
      </c>
      <c r="G8" s="171"/>
      <c r="H8" s="172"/>
    </row>
    <row r="9" spans="1:8" x14ac:dyDescent="0.15">
      <c r="A9" s="153" t="s">
        <v>558</v>
      </c>
      <c r="B9" s="158"/>
      <c r="C9" s="159"/>
      <c r="D9" s="160">
        <v>57738</v>
      </c>
      <c r="E9" s="161"/>
      <c r="F9" s="162">
        <v>98899</v>
      </c>
      <c r="G9" s="163"/>
      <c r="H9" s="164"/>
    </row>
    <row r="10" spans="1:8" x14ac:dyDescent="0.15">
      <c r="A10" s="165"/>
      <c r="B10" s="166"/>
      <c r="C10" s="167"/>
      <c r="D10" s="168">
        <v>17229</v>
      </c>
      <c r="E10" s="169"/>
      <c r="F10" s="170">
        <v>43734</v>
      </c>
      <c r="G10" s="171"/>
      <c r="H10" s="172"/>
    </row>
    <row r="11" spans="1:8" x14ac:dyDescent="0.15">
      <c r="A11" s="153" t="s">
        <v>559</v>
      </c>
      <c r="B11" s="158"/>
      <c r="C11" s="159"/>
      <c r="D11" s="160">
        <v>53690</v>
      </c>
      <c r="E11" s="161"/>
      <c r="F11" s="162">
        <v>96462</v>
      </c>
      <c r="G11" s="163"/>
      <c r="H11" s="164"/>
    </row>
    <row r="12" spans="1:8" x14ac:dyDescent="0.15">
      <c r="A12" s="165"/>
      <c r="B12" s="166"/>
      <c r="C12" s="173"/>
      <c r="D12" s="168">
        <v>34738</v>
      </c>
      <c r="E12" s="169"/>
      <c r="F12" s="170">
        <v>39886</v>
      </c>
      <c r="G12" s="171"/>
      <c r="H12" s="172"/>
    </row>
    <row r="13" spans="1:8" x14ac:dyDescent="0.15">
      <c r="A13" s="153"/>
      <c r="B13" s="158"/>
      <c r="C13" s="174"/>
      <c r="D13" s="175">
        <v>55589</v>
      </c>
      <c r="E13" s="176"/>
      <c r="F13" s="177">
        <v>101762</v>
      </c>
      <c r="G13" s="178"/>
      <c r="H13" s="164"/>
    </row>
    <row r="14" spans="1:8" x14ac:dyDescent="0.15">
      <c r="A14" s="165"/>
      <c r="B14" s="166"/>
      <c r="C14" s="167"/>
      <c r="D14" s="168">
        <v>22570</v>
      </c>
      <c r="E14" s="169"/>
      <c r="F14" s="170">
        <v>45024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4.34</v>
      </c>
      <c r="C19" s="179">
        <f>ROUND(VALUE(SUBSTITUTE(実質収支比率等に係る経年分析!G$48,"▲","-")),2)</f>
        <v>5.81</v>
      </c>
      <c r="D19" s="179">
        <f>ROUND(VALUE(SUBSTITUTE(実質収支比率等に係る経年分析!H$48,"▲","-")),2)</f>
        <v>5.67</v>
      </c>
      <c r="E19" s="179">
        <f>ROUND(VALUE(SUBSTITUTE(実質収支比率等に係る経年分析!I$48,"▲","-")),2)</f>
        <v>7.46</v>
      </c>
      <c r="F19" s="179">
        <f>ROUND(VALUE(SUBSTITUTE(実質収支比率等に係る経年分析!J$48,"▲","-")),2)</f>
        <v>6.68</v>
      </c>
    </row>
    <row r="20" spans="1:11" x14ac:dyDescent="0.15">
      <c r="A20" s="179" t="s">
        <v>55</v>
      </c>
      <c r="B20" s="179">
        <f>ROUND(VALUE(SUBSTITUTE(実質収支比率等に係る経年分析!F$47,"▲","-")),2)</f>
        <v>40.06</v>
      </c>
      <c r="C20" s="179">
        <f>ROUND(VALUE(SUBSTITUTE(実質収支比率等に係る経年分析!G$47,"▲","-")),2)</f>
        <v>44.41</v>
      </c>
      <c r="D20" s="179">
        <f>ROUND(VALUE(SUBSTITUTE(実質収支比率等に係る経年分析!H$47,"▲","-")),2)</f>
        <v>46.01</v>
      </c>
      <c r="E20" s="179">
        <f>ROUND(VALUE(SUBSTITUTE(実質収支比率等に係る経年分析!I$47,"▲","-")),2)</f>
        <v>42.23</v>
      </c>
      <c r="F20" s="179">
        <f>ROUND(VALUE(SUBSTITUTE(実質収支比率等に係る経年分析!J$47,"▲","-")),2)</f>
        <v>41.57</v>
      </c>
    </row>
    <row r="21" spans="1:11" x14ac:dyDescent="0.15">
      <c r="A21" s="179" t="s">
        <v>56</v>
      </c>
      <c r="B21" s="179">
        <f>IF(ISNUMBER(VALUE(SUBSTITUTE(実質収支比率等に係る経年分析!F$49,"▲","-"))),ROUND(VALUE(SUBSTITUTE(実質収支比率等に係る経年分析!F$49,"▲","-")),2),NA())</f>
        <v>4.8899999999999997</v>
      </c>
      <c r="C21" s="179">
        <f>IF(ISNUMBER(VALUE(SUBSTITUTE(実質収支比率等に係る経年分析!G$49,"▲","-"))),ROUND(VALUE(SUBSTITUTE(実質収支比率等に係る経年分析!G$49,"▲","-")),2),NA())</f>
        <v>3.85</v>
      </c>
      <c r="D21" s="179">
        <f>IF(ISNUMBER(VALUE(SUBSTITUTE(実質収支比率等に係る経年分析!H$49,"▲","-"))),ROUND(VALUE(SUBSTITUTE(実質収支比率等に係る経年分析!H$49,"▲","-")),2),NA())</f>
        <v>-1.96</v>
      </c>
      <c r="E21" s="179">
        <f>IF(ISNUMBER(VALUE(SUBSTITUTE(実質収支比率等に係る経年分析!I$49,"▲","-"))),ROUND(VALUE(SUBSTITUTE(実質収支比率等に係る経年分析!I$49,"▲","-")),2),NA())</f>
        <v>-3.7</v>
      </c>
      <c r="F21" s="179">
        <f>IF(ISNUMBER(VALUE(SUBSTITUTE(実質収支比率等に係る経年分析!J$49,"▲","-"))),ROUND(VALUE(SUBSTITUTE(実質収支比率等に係る経年分析!J$49,"▲","-")),2),NA())</f>
        <v>-6.34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0.65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0.61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1.19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訪問看護ステーション事業特別会計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国民健康保険診療施設特別会計（歯科勘定）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v>
      </c>
    </row>
    <row r="31" spans="1:11" x14ac:dyDescent="0.15">
      <c r="A31" s="180" t="str">
        <f>IF(連結実質赤字比率に係る赤字・黒字の構成分析!C$39="",NA(),連結実質赤字比率に係る赤字・黒字の構成分析!C$39)</f>
        <v>国民健康保険診療施設特別会計（医科勘定）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0.22</v>
      </c>
    </row>
    <row r="32" spans="1:11" x14ac:dyDescent="0.15">
      <c r="A32" s="180" t="str">
        <f>IF(連結実質赤字比率に係る赤字・黒字の構成分析!C$38="",NA(),連結実質赤字比率に係る赤字・黒字の構成分析!C$38)</f>
        <v>介護保険特別会計（介護保険事業勘定）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0.51</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2.59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3.73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2.15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5.81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5.66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7.45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6.67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4.7699999999999996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4.3600000000000003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5.19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6.28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7.64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836</v>
      </c>
      <c r="E42" s="181"/>
      <c r="F42" s="181"/>
      <c r="G42" s="181">
        <f>'実質公債費比率（分子）の構造'!L$52</f>
        <v>816</v>
      </c>
      <c r="H42" s="181"/>
      <c r="I42" s="181"/>
      <c r="J42" s="181">
        <f>'実質公債費比率（分子）の構造'!M$52</f>
        <v>802</v>
      </c>
      <c r="K42" s="181"/>
      <c r="L42" s="181"/>
      <c r="M42" s="181">
        <f>'実質公債費比率（分子）の構造'!N$52</f>
        <v>826</v>
      </c>
      <c r="N42" s="181"/>
      <c r="O42" s="181"/>
      <c r="P42" s="181">
        <f>'実質公債費比率（分子）の構造'!O$52</f>
        <v>772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29</v>
      </c>
      <c r="C44" s="181"/>
      <c r="D44" s="181"/>
      <c r="E44" s="181">
        <f>'実質公債費比率（分子）の構造'!L$50</f>
        <v>30</v>
      </c>
      <c r="F44" s="181"/>
      <c r="G44" s="181"/>
      <c r="H44" s="181">
        <f>'実質公債費比率（分子）の構造'!M$50</f>
        <v>26</v>
      </c>
      <c r="I44" s="181"/>
      <c r="J44" s="181"/>
      <c r="K44" s="181">
        <f>'実質公債費比率（分子）の構造'!N$50</f>
        <v>25</v>
      </c>
      <c r="L44" s="181"/>
      <c r="M44" s="181"/>
      <c r="N44" s="181">
        <f>'実質公債費比率（分子）の構造'!O$50</f>
        <v>27</v>
      </c>
      <c r="O44" s="181"/>
      <c r="P44" s="181"/>
    </row>
    <row r="45" spans="1:16" x14ac:dyDescent="0.15">
      <c r="A45" s="181" t="s">
        <v>66</v>
      </c>
      <c r="B45" s="181">
        <f>'実質公債費比率（分子）の構造'!K$49</f>
        <v>5</v>
      </c>
      <c r="C45" s="181"/>
      <c r="D45" s="181"/>
      <c r="E45" s="181">
        <f>'実質公債費比率（分子）の構造'!L$49</f>
        <v>5</v>
      </c>
      <c r="F45" s="181"/>
      <c r="G45" s="181"/>
      <c r="H45" s="181">
        <f>'実質公債費比率（分子）の構造'!M$49</f>
        <v>15</v>
      </c>
      <c r="I45" s="181"/>
      <c r="J45" s="181"/>
      <c r="K45" s="181">
        <f>'実質公債費比率（分子）の構造'!N$49</f>
        <v>15</v>
      </c>
      <c r="L45" s="181"/>
      <c r="M45" s="181"/>
      <c r="N45" s="181">
        <f>'実質公債費比率（分子）の構造'!O$49</f>
        <v>15</v>
      </c>
      <c r="O45" s="181"/>
      <c r="P45" s="181"/>
    </row>
    <row r="46" spans="1:16" x14ac:dyDescent="0.15">
      <c r="A46" s="181" t="s">
        <v>67</v>
      </c>
      <c r="B46" s="181">
        <f>'実質公債費比率（分子）の構造'!K$48</f>
        <v>317</v>
      </c>
      <c r="C46" s="181"/>
      <c r="D46" s="181"/>
      <c r="E46" s="181">
        <f>'実質公債費比率（分子）の構造'!L$48</f>
        <v>308</v>
      </c>
      <c r="F46" s="181"/>
      <c r="G46" s="181"/>
      <c r="H46" s="181">
        <f>'実質公債費比率（分子）の構造'!M$48</f>
        <v>322</v>
      </c>
      <c r="I46" s="181"/>
      <c r="J46" s="181"/>
      <c r="K46" s="181">
        <f>'実質公債費比率（分子）の構造'!N$48</f>
        <v>363</v>
      </c>
      <c r="L46" s="181"/>
      <c r="M46" s="181"/>
      <c r="N46" s="181">
        <f>'実質公債費比率（分子）の構造'!O$48</f>
        <v>373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1209</v>
      </c>
      <c r="C49" s="181"/>
      <c r="D49" s="181"/>
      <c r="E49" s="181">
        <f>'実質公債費比率（分子）の構造'!L$45</f>
        <v>1183</v>
      </c>
      <c r="F49" s="181"/>
      <c r="G49" s="181"/>
      <c r="H49" s="181">
        <f>'実質公債費比率（分子）の構造'!M$45</f>
        <v>1103</v>
      </c>
      <c r="I49" s="181"/>
      <c r="J49" s="181"/>
      <c r="K49" s="181">
        <f>'実質公債費比率（分子）の構造'!N$45</f>
        <v>1091</v>
      </c>
      <c r="L49" s="181"/>
      <c r="M49" s="181"/>
      <c r="N49" s="181">
        <f>'実質公債費比率（分子）の構造'!O$45</f>
        <v>986</v>
      </c>
      <c r="O49" s="181"/>
      <c r="P49" s="181"/>
    </row>
    <row r="50" spans="1:16" x14ac:dyDescent="0.15">
      <c r="A50" s="181" t="s">
        <v>71</v>
      </c>
      <c r="B50" s="181" t="e">
        <f>NA()</f>
        <v>#N/A</v>
      </c>
      <c r="C50" s="181">
        <f>IF(ISNUMBER('実質公債費比率（分子）の構造'!K$53),'実質公債費比率（分子）の構造'!K$53,NA())</f>
        <v>724</v>
      </c>
      <c r="D50" s="181" t="e">
        <f>NA()</f>
        <v>#N/A</v>
      </c>
      <c r="E50" s="181" t="e">
        <f>NA()</f>
        <v>#N/A</v>
      </c>
      <c r="F50" s="181">
        <f>IF(ISNUMBER('実質公債費比率（分子）の構造'!L$53),'実質公債費比率（分子）の構造'!L$53,NA())</f>
        <v>710</v>
      </c>
      <c r="G50" s="181" t="e">
        <f>NA()</f>
        <v>#N/A</v>
      </c>
      <c r="H50" s="181" t="e">
        <f>NA()</f>
        <v>#N/A</v>
      </c>
      <c r="I50" s="181">
        <f>IF(ISNUMBER('実質公債費比率（分子）の構造'!M$53),'実質公債費比率（分子）の構造'!M$53,NA())</f>
        <v>664</v>
      </c>
      <c r="J50" s="181" t="e">
        <f>NA()</f>
        <v>#N/A</v>
      </c>
      <c r="K50" s="181" t="e">
        <f>NA()</f>
        <v>#N/A</v>
      </c>
      <c r="L50" s="181">
        <f>IF(ISNUMBER('実質公債費比率（分子）の構造'!N$53),'実質公債費比率（分子）の構造'!N$53,NA())</f>
        <v>668</v>
      </c>
      <c r="M50" s="181" t="e">
        <f>NA()</f>
        <v>#N/A</v>
      </c>
      <c r="N50" s="181" t="e">
        <f>NA()</f>
        <v>#N/A</v>
      </c>
      <c r="O50" s="181">
        <f>IF(ISNUMBER('実質公債費比率（分子）の構造'!O$53),'実質公債費比率（分子）の構造'!O$53,NA())</f>
        <v>629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9823</v>
      </c>
      <c r="E56" s="180"/>
      <c r="F56" s="180"/>
      <c r="G56" s="180">
        <f>'将来負担比率（分子）の構造'!J$52</f>
        <v>9771</v>
      </c>
      <c r="H56" s="180"/>
      <c r="I56" s="180"/>
      <c r="J56" s="180">
        <f>'将来負担比率（分子）の構造'!K$52</f>
        <v>9501</v>
      </c>
      <c r="K56" s="180"/>
      <c r="L56" s="180"/>
      <c r="M56" s="180">
        <f>'将来負担比率（分子）の構造'!L$52</f>
        <v>9173</v>
      </c>
      <c r="N56" s="180"/>
      <c r="O56" s="180"/>
      <c r="P56" s="180">
        <f>'将来負担比率（分子）の構造'!M$52</f>
        <v>8900</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2858</v>
      </c>
      <c r="E58" s="180"/>
      <c r="F58" s="180"/>
      <c r="G58" s="180">
        <f>'将来負担比率（分子）の構造'!J$50</f>
        <v>3461</v>
      </c>
      <c r="H58" s="180"/>
      <c r="I58" s="180"/>
      <c r="J58" s="180">
        <f>'将来負担比率（分子）の構造'!K$50</f>
        <v>3767</v>
      </c>
      <c r="K58" s="180"/>
      <c r="L58" s="180"/>
      <c r="M58" s="180">
        <f>'将来負担比率（分子）の構造'!L$50</f>
        <v>3744</v>
      </c>
      <c r="N58" s="180"/>
      <c r="O58" s="180"/>
      <c r="P58" s="180">
        <f>'将来負担比率（分子）の構造'!M$50</f>
        <v>3741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4</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1668</v>
      </c>
      <c r="C62" s="180"/>
      <c r="D62" s="180"/>
      <c r="E62" s="180">
        <f>'将来負担比率（分子）の構造'!J$45</f>
        <v>1516</v>
      </c>
      <c r="F62" s="180"/>
      <c r="G62" s="180"/>
      <c r="H62" s="180">
        <f>'将来負担比率（分子）の構造'!K$45</f>
        <v>1555</v>
      </c>
      <c r="I62" s="180"/>
      <c r="J62" s="180"/>
      <c r="K62" s="180">
        <f>'将来負担比率（分子）の構造'!L$45</f>
        <v>1507</v>
      </c>
      <c r="L62" s="180"/>
      <c r="M62" s="180"/>
      <c r="N62" s="180">
        <f>'将来負担比率（分子）の構造'!M$45</f>
        <v>1435</v>
      </c>
      <c r="O62" s="180"/>
      <c r="P62" s="180"/>
    </row>
    <row r="63" spans="1:16" x14ac:dyDescent="0.15">
      <c r="A63" s="180" t="s">
        <v>34</v>
      </c>
      <c r="B63" s="180">
        <f>'将来負担比率（分子）の構造'!I$44</f>
        <v>177</v>
      </c>
      <c r="C63" s="180"/>
      <c r="D63" s="180"/>
      <c r="E63" s="180">
        <f>'将来負担比率（分子）の構造'!J$44</f>
        <v>272</v>
      </c>
      <c r="F63" s="180"/>
      <c r="G63" s="180"/>
      <c r="H63" s="180">
        <f>'将来負担比率（分子）の構造'!K$44</f>
        <v>253</v>
      </c>
      <c r="I63" s="180"/>
      <c r="J63" s="180"/>
      <c r="K63" s="180">
        <f>'将来負担比率（分子）の構造'!L$44</f>
        <v>228</v>
      </c>
      <c r="L63" s="180"/>
      <c r="M63" s="180"/>
      <c r="N63" s="180">
        <f>'将来負担比率（分子）の構造'!M$44</f>
        <v>205</v>
      </c>
      <c r="O63" s="180"/>
      <c r="P63" s="180"/>
    </row>
    <row r="64" spans="1:16" x14ac:dyDescent="0.15">
      <c r="A64" s="180" t="s">
        <v>33</v>
      </c>
      <c r="B64" s="180">
        <f>'将来負担比率（分子）の構造'!I$43</f>
        <v>3803</v>
      </c>
      <c r="C64" s="180"/>
      <c r="D64" s="180"/>
      <c r="E64" s="180">
        <f>'将来負担比率（分子）の構造'!J$43</f>
        <v>4548</v>
      </c>
      <c r="F64" s="180"/>
      <c r="G64" s="180"/>
      <c r="H64" s="180">
        <f>'将来負担比率（分子）の構造'!K$43</f>
        <v>4598</v>
      </c>
      <c r="I64" s="180"/>
      <c r="J64" s="180"/>
      <c r="K64" s="180">
        <f>'将来負担比率（分子）の構造'!L$43</f>
        <v>4517</v>
      </c>
      <c r="L64" s="180"/>
      <c r="M64" s="180"/>
      <c r="N64" s="180">
        <f>'将来負担比率（分子）の構造'!M$43</f>
        <v>4419</v>
      </c>
      <c r="O64" s="180"/>
      <c r="P64" s="180"/>
    </row>
    <row r="65" spans="1:16" x14ac:dyDescent="0.15">
      <c r="A65" s="180" t="s">
        <v>32</v>
      </c>
      <c r="B65" s="180">
        <f>'将来負担比率（分子）の構造'!I$42</f>
        <v>49</v>
      </c>
      <c r="C65" s="180"/>
      <c r="D65" s="180"/>
      <c r="E65" s="180">
        <f>'将来負担比率（分子）の構造'!J$42</f>
        <v>40</v>
      </c>
      <c r="F65" s="180"/>
      <c r="G65" s="180"/>
      <c r="H65" s="180">
        <f>'将来負担比率（分子）の構造'!K$42</f>
        <v>39</v>
      </c>
      <c r="I65" s="180"/>
      <c r="J65" s="180"/>
      <c r="K65" s="180">
        <f>'将来負担比率（分子）の構造'!L$42</f>
        <v>35</v>
      </c>
      <c r="L65" s="180"/>
      <c r="M65" s="180"/>
      <c r="N65" s="180">
        <f>'将来負担比率（分子）の構造'!M$42</f>
        <v>31</v>
      </c>
      <c r="O65" s="180"/>
      <c r="P65" s="180"/>
    </row>
    <row r="66" spans="1:16" x14ac:dyDescent="0.15">
      <c r="A66" s="180" t="s">
        <v>31</v>
      </c>
      <c r="B66" s="180">
        <f>'将来負担比率（分子）の構造'!I$41</f>
        <v>9182</v>
      </c>
      <c r="C66" s="180"/>
      <c r="D66" s="180"/>
      <c r="E66" s="180">
        <f>'将来負担比率（分子）の構造'!J$41</f>
        <v>8732</v>
      </c>
      <c r="F66" s="180"/>
      <c r="G66" s="180"/>
      <c r="H66" s="180">
        <f>'将来負担比率（分子）の構造'!K$41</f>
        <v>8179</v>
      </c>
      <c r="I66" s="180"/>
      <c r="J66" s="180"/>
      <c r="K66" s="180">
        <f>'将来負担比率（分子）の構造'!L$41</f>
        <v>7655</v>
      </c>
      <c r="L66" s="180"/>
      <c r="M66" s="180"/>
      <c r="N66" s="180">
        <f>'将来負担比率（分子）の構造'!M$41</f>
        <v>7407</v>
      </c>
      <c r="O66" s="180"/>
      <c r="P66" s="180"/>
    </row>
    <row r="67" spans="1:16" x14ac:dyDescent="0.15">
      <c r="A67" s="180" t="s">
        <v>75</v>
      </c>
      <c r="B67" s="180" t="e">
        <f>NA()</f>
        <v>#N/A</v>
      </c>
      <c r="C67" s="180">
        <f>IF(ISNUMBER('将来負担比率（分子）の構造'!I$53), IF('将来負担比率（分子）の構造'!I$53 &lt; 0, 0, '将来負担比率（分子）の構造'!I$53), NA())</f>
        <v>2203</v>
      </c>
      <c r="D67" s="180" t="e">
        <f>NA()</f>
        <v>#N/A</v>
      </c>
      <c r="E67" s="180" t="e">
        <f>NA()</f>
        <v>#N/A</v>
      </c>
      <c r="F67" s="180">
        <f>IF(ISNUMBER('将来負担比率（分子）の構造'!J$53), IF('将来負担比率（分子）の構造'!J$53 &lt; 0, 0, '将来負担比率（分子）の構造'!J$53), NA())</f>
        <v>1876</v>
      </c>
      <c r="G67" s="180" t="e">
        <f>NA()</f>
        <v>#N/A</v>
      </c>
      <c r="H67" s="180" t="e">
        <f>NA()</f>
        <v>#N/A</v>
      </c>
      <c r="I67" s="180">
        <f>IF(ISNUMBER('将来負担比率（分子）の構造'!K$53), IF('将来負担比率（分子）の構造'!K$53 &lt; 0, 0, '将来負担比率（分子）の構造'!K$53), NA())</f>
        <v>1356</v>
      </c>
      <c r="J67" s="180" t="e">
        <f>NA()</f>
        <v>#N/A</v>
      </c>
      <c r="K67" s="180" t="e">
        <f>NA()</f>
        <v>#N/A</v>
      </c>
      <c r="L67" s="180">
        <f>IF(ISNUMBER('将来負担比率（分子）の構造'!L$53), IF('将来負担比率（分子）の構造'!L$53 &lt; 0, 0, '将来負担比率（分子）の構造'!L$53), NA())</f>
        <v>1025</v>
      </c>
      <c r="M67" s="180" t="e">
        <f>NA()</f>
        <v>#N/A</v>
      </c>
      <c r="N67" s="180" t="e">
        <f>NA()</f>
        <v>#N/A</v>
      </c>
      <c r="O67" s="180">
        <f>IF(ISNUMBER('将来負担比率（分子）の構造'!M$53), IF('将来負担比率（分子）の構造'!M$53 &lt; 0, 0, '将来負担比率（分子）の構造'!M$53), NA())</f>
        <v>857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2382</v>
      </c>
      <c r="C72" s="184">
        <f>基金残高に係る経年分析!G55</f>
        <v>2235</v>
      </c>
      <c r="D72" s="184">
        <f>基金残高に係る経年分析!H55</f>
        <v>2155</v>
      </c>
    </row>
    <row r="73" spans="1:16" x14ac:dyDescent="0.15">
      <c r="A73" s="183" t="s">
        <v>78</v>
      </c>
      <c r="B73" s="184">
        <f>基金残高に係る経年分析!F56</f>
        <v>277</v>
      </c>
      <c r="C73" s="184">
        <f>基金残高に係る経年分析!G56</f>
        <v>315</v>
      </c>
      <c r="D73" s="184">
        <f>基金残高に係る経年分析!H56</f>
        <v>361</v>
      </c>
    </row>
    <row r="74" spans="1:16" x14ac:dyDescent="0.15">
      <c r="A74" s="183" t="s">
        <v>79</v>
      </c>
      <c r="B74" s="184">
        <f>基金残高に係る経年分析!F57</f>
        <v>770</v>
      </c>
      <c r="C74" s="184">
        <f>基金残高に係る経年分析!G57</f>
        <v>713</v>
      </c>
      <c r="D74" s="184">
        <f>基金残高に係る経年分析!H57</f>
        <v>679</v>
      </c>
    </row>
  </sheetData>
  <sheetProtection algorithmName="SHA-512" hashValue="nxdmWkxmljFHegPwdbK9kqxlJAhVYuHJzd6SrfzsMnZ6kTXWrCiwoamFJhYaH3h9wo9khhRk0yTTozNtki2xAA==" saltValue="9o9Vf/zipfzmPRGsrZEd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224</v>
      </c>
      <c r="C5" s="628"/>
      <c r="D5" s="628"/>
      <c r="E5" s="628"/>
      <c r="F5" s="628"/>
      <c r="G5" s="628"/>
      <c r="H5" s="628"/>
      <c r="I5" s="628"/>
      <c r="J5" s="628"/>
      <c r="K5" s="628"/>
      <c r="L5" s="628"/>
      <c r="M5" s="628"/>
      <c r="N5" s="628"/>
      <c r="O5" s="628"/>
      <c r="P5" s="628"/>
      <c r="Q5" s="629"/>
      <c r="R5" s="630">
        <v>2952879</v>
      </c>
      <c r="S5" s="631"/>
      <c r="T5" s="631"/>
      <c r="U5" s="631"/>
      <c r="V5" s="631"/>
      <c r="W5" s="631"/>
      <c r="X5" s="631"/>
      <c r="Y5" s="632"/>
      <c r="Z5" s="633">
        <v>34.9</v>
      </c>
      <c r="AA5" s="633"/>
      <c r="AB5" s="633"/>
      <c r="AC5" s="633"/>
      <c r="AD5" s="634">
        <v>2952879</v>
      </c>
      <c r="AE5" s="634"/>
      <c r="AF5" s="634"/>
      <c r="AG5" s="634"/>
      <c r="AH5" s="634"/>
      <c r="AI5" s="634"/>
      <c r="AJ5" s="634"/>
      <c r="AK5" s="634"/>
      <c r="AL5" s="635">
        <v>61.3</v>
      </c>
      <c r="AM5" s="636"/>
      <c r="AN5" s="636"/>
      <c r="AO5" s="637"/>
      <c r="AP5" s="627" t="s">
        <v>225</v>
      </c>
      <c r="AQ5" s="628"/>
      <c r="AR5" s="628"/>
      <c r="AS5" s="628"/>
      <c r="AT5" s="628"/>
      <c r="AU5" s="628"/>
      <c r="AV5" s="628"/>
      <c r="AW5" s="628"/>
      <c r="AX5" s="628"/>
      <c r="AY5" s="628"/>
      <c r="AZ5" s="628"/>
      <c r="BA5" s="628"/>
      <c r="BB5" s="628"/>
      <c r="BC5" s="628"/>
      <c r="BD5" s="628"/>
      <c r="BE5" s="628"/>
      <c r="BF5" s="629"/>
      <c r="BG5" s="641">
        <v>2936227</v>
      </c>
      <c r="BH5" s="642"/>
      <c r="BI5" s="642"/>
      <c r="BJ5" s="642"/>
      <c r="BK5" s="642"/>
      <c r="BL5" s="642"/>
      <c r="BM5" s="642"/>
      <c r="BN5" s="643"/>
      <c r="BO5" s="644">
        <v>99.4</v>
      </c>
      <c r="BP5" s="644"/>
      <c r="BQ5" s="644"/>
      <c r="BR5" s="644"/>
      <c r="BS5" s="645">
        <v>160345</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226</v>
      </c>
      <c r="CS5" s="624"/>
      <c r="CT5" s="624"/>
      <c r="CU5" s="624"/>
      <c r="CV5" s="624"/>
      <c r="CW5" s="624"/>
      <c r="CX5" s="624"/>
      <c r="CY5" s="625"/>
      <c r="CZ5" s="623" t="s">
        <v>218</v>
      </c>
      <c r="DA5" s="624"/>
      <c r="DB5" s="624"/>
      <c r="DC5" s="625"/>
      <c r="DD5" s="623" t="s">
        <v>227</v>
      </c>
      <c r="DE5" s="624"/>
      <c r="DF5" s="624"/>
      <c r="DG5" s="624"/>
      <c r="DH5" s="624"/>
      <c r="DI5" s="624"/>
      <c r="DJ5" s="624"/>
      <c r="DK5" s="624"/>
      <c r="DL5" s="624"/>
      <c r="DM5" s="624"/>
      <c r="DN5" s="624"/>
      <c r="DO5" s="624"/>
      <c r="DP5" s="625"/>
      <c r="DQ5" s="623" t="s">
        <v>228</v>
      </c>
      <c r="DR5" s="624"/>
      <c r="DS5" s="624"/>
      <c r="DT5" s="624"/>
      <c r="DU5" s="624"/>
      <c r="DV5" s="624"/>
      <c r="DW5" s="624"/>
      <c r="DX5" s="624"/>
      <c r="DY5" s="624"/>
      <c r="DZ5" s="624"/>
      <c r="EA5" s="624"/>
      <c r="EB5" s="624"/>
      <c r="EC5" s="625"/>
    </row>
    <row r="6" spans="2:143" ht="11.25" customHeight="1" x14ac:dyDescent="0.15">
      <c r="B6" s="638" t="s">
        <v>229</v>
      </c>
      <c r="C6" s="639"/>
      <c r="D6" s="639"/>
      <c r="E6" s="639"/>
      <c r="F6" s="639"/>
      <c r="G6" s="639"/>
      <c r="H6" s="639"/>
      <c r="I6" s="639"/>
      <c r="J6" s="639"/>
      <c r="K6" s="639"/>
      <c r="L6" s="639"/>
      <c r="M6" s="639"/>
      <c r="N6" s="639"/>
      <c r="O6" s="639"/>
      <c r="P6" s="639"/>
      <c r="Q6" s="640"/>
      <c r="R6" s="641">
        <v>148878</v>
      </c>
      <c r="S6" s="642"/>
      <c r="T6" s="642"/>
      <c r="U6" s="642"/>
      <c r="V6" s="642"/>
      <c r="W6" s="642"/>
      <c r="X6" s="642"/>
      <c r="Y6" s="643"/>
      <c r="Z6" s="644">
        <v>1.8</v>
      </c>
      <c r="AA6" s="644"/>
      <c r="AB6" s="644"/>
      <c r="AC6" s="644"/>
      <c r="AD6" s="645">
        <v>148878</v>
      </c>
      <c r="AE6" s="645"/>
      <c r="AF6" s="645"/>
      <c r="AG6" s="645"/>
      <c r="AH6" s="645"/>
      <c r="AI6" s="645"/>
      <c r="AJ6" s="645"/>
      <c r="AK6" s="645"/>
      <c r="AL6" s="646">
        <v>3.1</v>
      </c>
      <c r="AM6" s="647"/>
      <c r="AN6" s="647"/>
      <c r="AO6" s="648"/>
      <c r="AP6" s="638" t="s">
        <v>230</v>
      </c>
      <c r="AQ6" s="639"/>
      <c r="AR6" s="639"/>
      <c r="AS6" s="639"/>
      <c r="AT6" s="639"/>
      <c r="AU6" s="639"/>
      <c r="AV6" s="639"/>
      <c r="AW6" s="639"/>
      <c r="AX6" s="639"/>
      <c r="AY6" s="639"/>
      <c r="AZ6" s="639"/>
      <c r="BA6" s="639"/>
      <c r="BB6" s="639"/>
      <c r="BC6" s="639"/>
      <c r="BD6" s="639"/>
      <c r="BE6" s="639"/>
      <c r="BF6" s="640"/>
      <c r="BG6" s="641">
        <v>2936227</v>
      </c>
      <c r="BH6" s="642"/>
      <c r="BI6" s="642"/>
      <c r="BJ6" s="642"/>
      <c r="BK6" s="642"/>
      <c r="BL6" s="642"/>
      <c r="BM6" s="642"/>
      <c r="BN6" s="643"/>
      <c r="BO6" s="644">
        <v>99.4</v>
      </c>
      <c r="BP6" s="644"/>
      <c r="BQ6" s="644"/>
      <c r="BR6" s="644"/>
      <c r="BS6" s="645">
        <v>160345</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98482</v>
      </c>
      <c r="CS6" s="642"/>
      <c r="CT6" s="642"/>
      <c r="CU6" s="642"/>
      <c r="CV6" s="642"/>
      <c r="CW6" s="642"/>
      <c r="CX6" s="642"/>
      <c r="CY6" s="643"/>
      <c r="CZ6" s="635">
        <v>1.2</v>
      </c>
      <c r="DA6" s="636"/>
      <c r="DB6" s="636"/>
      <c r="DC6" s="655"/>
      <c r="DD6" s="650" t="s">
        <v>232</v>
      </c>
      <c r="DE6" s="642"/>
      <c r="DF6" s="642"/>
      <c r="DG6" s="642"/>
      <c r="DH6" s="642"/>
      <c r="DI6" s="642"/>
      <c r="DJ6" s="642"/>
      <c r="DK6" s="642"/>
      <c r="DL6" s="642"/>
      <c r="DM6" s="642"/>
      <c r="DN6" s="642"/>
      <c r="DO6" s="642"/>
      <c r="DP6" s="643"/>
      <c r="DQ6" s="650">
        <v>98476</v>
      </c>
      <c r="DR6" s="642"/>
      <c r="DS6" s="642"/>
      <c r="DT6" s="642"/>
      <c r="DU6" s="642"/>
      <c r="DV6" s="642"/>
      <c r="DW6" s="642"/>
      <c r="DX6" s="642"/>
      <c r="DY6" s="642"/>
      <c r="DZ6" s="642"/>
      <c r="EA6" s="642"/>
      <c r="EB6" s="642"/>
      <c r="EC6" s="651"/>
    </row>
    <row r="7" spans="2:143" ht="11.25" customHeight="1" x14ac:dyDescent="0.15">
      <c r="B7" s="638" t="s">
        <v>233</v>
      </c>
      <c r="C7" s="639"/>
      <c r="D7" s="639"/>
      <c r="E7" s="639"/>
      <c r="F7" s="639"/>
      <c r="G7" s="639"/>
      <c r="H7" s="639"/>
      <c r="I7" s="639"/>
      <c r="J7" s="639"/>
      <c r="K7" s="639"/>
      <c r="L7" s="639"/>
      <c r="M7" s="639"/>
      <c r="N7" s="639"/>
      <c r="O7" s="639"/>
      <c r="P7" s="639"/>
      <c r="Q7" s="640"/>
      <c r="R7" s="641">
        <v>2109</v>
      </c>
      <c r="S7" s="642"/>
      <c r="T7" s="642"/>
      <c r="U7" s="642"/>
      <c r="V7" s="642"/>
      <c r="W7" s="642"/>
      <c r="X7" s="642"/>
      <c r="Y7" s="643"/>
      <c r="Z7" s="644">
        <v>0</v>
      </c>
      <c r="AA7" s="644"/>
      <c r="AB7" s="644"/>
      <c r="AC7" s="644"/>
      <c r="AD7" s="645">
        <v>2109</v>
      </c>
      <c r="AE7" s="645"/>
      <c r="AF7" s="645"/>
      <c r="AG7" s="645"/>
      <c r="AH7" s="645"/>
      <c r="AI7" s="645"/>
      <c r="AJ7" s="645"/>
      <c r="AK7" s="645"/>
      <c r="AL7" s="646">
        <v>0</v>
      </c>
      <c r="AM7" s="647"/>
      <c r="AN7" s="647"/>
      <c r="AO7" s="648"/>
      <c r="AP7" s="638" t="s">
        <v>234</v>
      </c>
      <c r="AQ7" s="639"/>
      <c r="AR7" s="639"/>
      <c r="AS7" s="639"/>
      <c r="AT7" s="639"/>
      <c r="AU7" s="639"/>
      <c r="AV7" s="639"/>
      <c r="AW7" s="639"/>
      <c r="AX7" s="639"/>
      <c r="AY7" s="639"/>
      <c r="AZ7" s="639"/>
      <c r="BA7" s="639"/>
      <c r="BB7" s="639"/>
      <c r="BC7" s="639"/>
      <c r="BD7" s="639"/>
      <c r="BE7" s="639"/>
      <c r="BF7" s="640"/>
      <c r="BG7" s="641">
        <v>1170788</v>
      </c>
      <c r="BH7" s="642"/>
      <c r="BI7" s="642"/>
      <c r="BJ7" s="642"/>
      <c r="BK7" s="642"/>
      <c r="BL7" s="642"/>
      <c r="BM7" s="642"/>
      <c r="BN7" s="643"/>
      <c r="BO7" s="644">
        <v>39.6</v>
      </c>
      <c r="BP7" s="644"/>
      <c r="BQ7" s="644"/>
      <c r="BR7" s="644"/>
      <c r="BS7" s="645">
        <v>53635</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1422484</v>
      </c>
      <c r="CS7" s="642"/>
      <c r="CT7" s="642"/>
      <c r="CU7" s="642"/>
      <c r="CV7" s="642"/>
      <c r="CW7" s="642"/>
      <c r="CX7" s="642"/>
      <c r="CY7" s="643"/>
      <c r="CZ7" s="644">
        <v>17.600000000000001</v>
      </c>
      <c r="DA7" s="644"/>
      <c r="DB7" s="644"/>
      <c r="DC7" s="644"/>
      <c r="DD7" s="650">
        <v>149471</v>
      </c>
      <c r="DE7" s="642"/>
      <c r="DF7" s="642"/>
      <c r="DG7" s="642"/>
      <c r="DH7" s="642"/>
      <c r="DI7" s="642"/>
      <c r="DJ7" s="642"/>
      <c r="DK7" s="642"/>
      <c r="DL7" s="642"/>
      <c r="DM7" s="642"/>
      <c r="DN7" s="642"/>
      <c r="DO7" s="642"/>
      <c r="DP7" s="643"/>
      <c r="DQ7" s="650">
        <v>1332371</v>
      </c>
      <c r="DR7" s="642"/>
      <c r="DS7" s="642"/>
      <c r="DT7" s="642"/>
      <c r="DU7" s="642"/>
      <c r="DV7" s="642"/>
      <c r="DW7" s="642"/>
      <c r="DX7" s="642"/>
      <c r="DY7" s="642"/>
      <c r="DZ7" s="642"/>
      <c r="EA7" s="642"/>
      <c r="EB7" s="642"/>
      <c r="EC7" s="651"/>
    </row>
    <row r="8" spans="2:143" ht="11.25" customHeight="1" x14ac:dyDescent="0.15">
      <c r="B8" s="638" t="s">
        <v>236</v>
      </c>
      <c r="C8" s="639"/>
      <c r="D8" s="639"/>
      <c r="E8" s="639"/>
      <c r="F8" s="639"/>
      <c r="G8" s="639"/>
      <c r="H8" s="639"/>
      <c r="I8" s="639"/>
      <c r="J8" s="639"/>
      <c r="K8" s="639"/>
      <c r="L8" s="639"/>
      <c r="M8" s="639"/>
      <c r="N8" s="639"/>
      <c r="O8" s="639"/>
      <c r="P8" s="639"/>
      <c r="Q8" s="640"/>
      <c r="R8" s="641">
        <v>2748</v>
      </c>
      <c r="S8" s="642"/>
      <c r="T8" s="642"/>
      <c r="U8" s="642"/>
      <c r="V8" s="642"/>
      <c r="W8" s="642"/>
      <c r="X8" s="642"/>
      <c r="Y8" s="643"/>
      <c r="Z8" s="644">
        <v>0</v>
      </c>
      <c r="AA8" s="644"/>
      <c r="AB8" s="644"/>
      <c r="AC8" s="644"/>
      <c r="AD8" s="645">
        <v>2748</v>
      </c>
      <c r="AE8" s="645"/>
      <c r="AF8" s="645"/>
      <c r="AG8" s="645"/>
      <c r="AH8" s="645"/>
      <c r="AI8" s="645"/>
      <c r="AJ8" s="645"/>
      <c r="AK8" s="645"/>
      <c r="AL8" s="646">
        <v>0.1</v>
      </c>
      <c r="AM8" s="647"/>
      <c r="AN8" s="647"/>
      <c r="AO8" s="648"/>
      <c r="AP8" s="638" t="s">
        <v>237</v>
      </c>
      <c r="AQ8" s="639"/>
      <c r="AR8" s="639"/>
      <c r="AS8" s="639"/>
      <c r="AT8" s="639"/>
      <c r="AU8" s="639"/>
      <c r="AV8" s="639"/>
      <c r="AW8" s="639"/>
      <c r="AX8" s="639"/>
      <c r="AY8" s="639"/>
      <c r="AZ8" s="639"/>
      <c r="BA8" s="639"/>
      <c r="BB8" s="639"/>
      <c r="BC8" s="639"/>
      <c r="BD8" s="639"/>
      <c r="BE8" s="639"/>
      <c r="BF8" s="640"/>
      <c r="BG8" s="641">
        <v>27029</v>
      </c>
      <c r="BH8" s="642"/>
      <c r="BI8" s="642"/>
      <c r="BJ8" s="642"/>
      <c r="BK8" s="642"/>
      <c r="BL8" s="642"/>
      <c r="BM8" s="642"/>
      <c r="BN8" s="643"/>
      <c r="BO8" s="644">
        <v>0.9</v>
      </c>
      <c r="BP8" s="644"/>
      <c r="BQ8" s="644"/>
      <c r="BR8" s="644"/>
      <c r="BS8" s="650" t="s">
        <v>238</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2033634</v>
      </c>
      <c r="CS8" s="642"/>
      <c r="CT8" s="642"/>
      <c r="CU8" s="642"/>
      <c r="CV8" s="642"/>
      <c r="CW8" s="642"/>
      <c r="CX8" s="642"/>
      <c r="CY8" s="643"/>
      <c r="CZ8" s="644">
        <v>25.1</v>
      </c>
      <c r="DA8" s="644"/>
      <c r="DB8" s="644"/>
      <c r="DC8" s="644"/>
      <c r="DD8" s="650">
        <v>22088</v>
      </c>
      <c r="DE8" s="642"/>
      <c r="DF8" s="642"/>
      <c r="DG8" s="642"/>
      <c r="DH8" s="642"/>
      <c r="DI8" s="642"/>
      <c r="DJ8" s="642"/>
      <c r="DK8" s="642"/>
      <c r="DL8" s="642"/>
      <c r="DM8" s="642"/>
      <c r="DN8" s="642"/>
      <c r="DO8" s="642"/>
      <c r="DP8" s="643"/>
      <c r="DQ8" s="650">
        <v>1048008</v>
      </c>
      <c r="DR8" s="642"/>
      <c r="DS8" s="642"/>
      <c r="DT8" s="642"/>
      <c r="DU8" s="642"/>
      <c r="DV8" s="642"/>
      <c r="DW8" s="642"/>
      <c r="DX8" s="642"/>
      <c r="DY8" s="642"/>
      <c r="DZ8" s="642"/>
      <c r="EA8" s="642"/>
      <c r="EB8" s="642"/>
      <c r="EC8" s="651"/>
    </row>
    <row r="9" spans="2:143" ht="11.25" customHeight="1" x14ac:dyDescent="0.15">
      <c r="B9" s="638" t="s">
        <v>240</v>
      </c>
      <c r="C9" s="639"/>
      <c r="D9" s="639"/>
      <c r="E9" s="639"/>
      <c r="F9" s="639"/>
      <c r="G9" s="639"/>
      <c r="H9" s="639"/>
      <c r="I9" s="639"/>
      <c r="J9" s="639"/>
      <c r="K9" s="639"/>
      <c r="L9" s="639"/>
      <c r="M9" s="639"/>
      <c r="N9" s="639"/>
      <c r="O9" s="639"/>
      <c r="P9" s="639"/>
      <c r="Q9" s="640"/>
      <c r="R9" s="641">
        <v>2556</v>
      </c>
      <c r="S9" s="642"/>
      <c r="T9" s="642"/>
      <c r="U9" s="642"/>
      <c r="V9" s="642"/>
      <c r="W9" s="642"/>
      <c r="X9" s="642"/>
      <c r="Y9" s="643"/>
      <c r="Z9" s="644">
        <v>0</v>
      </c>
      <c r="AA9" s="644"/>
      <c r="AB9" s="644"/>
      <c r="AC9" s="644"/>
      <c r="AD9" s="645">
        <v>2556</v>
      </c>
      <c r="AE9" s="645"/>
      <c r="AF9" s="645"/>
      <c r="AG9" s="645"/>
      <c r="AH9" s="645"/>
      <c r="AI9" s="645"/>
      <c r="AJ9" s="645"/>
      <c r="AK9" s="645"/>
      <c r="AL9" s="646">
        <v>0.1</v>
      </c>
      <c r="AM9" s="647"/>
      <c r="AN9" s="647"/>
      <c r="AO9" s="648"/>
      <c r="AP9" s="638" t="s">
        <v>241</v>
      </c>
      <c r="AQ9" s="639"/>
      <c r="AR9" s="639"/>
      <c r="AS9" s="639"/>
      <c r="AT9" s="639"/>
      <c r="AU9" s="639"/>
      <c r="AV9" s="639"/>
      <c r="AW9" s="639"/>
      <c r="AX9" s="639"/>
      <c r="AY9" s="639"/>
      <c r="AZ9" s="639"/>
      <c r="BA9" s="639"/>
      <c r="BB9" s="639"/>
      <c r="BC9" s="639"/>
      <c r="BD9" s="639"/>
      <c r="BE9" s="639"/>
      <c r="BF9" s="640"/>
      <c r="BG9" s="641">
        <v>595478</v>
      </c>
      <c r="BH9" s="642"/>
      <c r="BI9" s="642"/>
      <c r="BJ9" s="642"/>
      <c r="BK9" s="642"/>
      <c r="BL9" s="642"/>
      <c r="BM9" s="642"/>
      <c r="BN9" s="643"/>
      <c r="BO9" s="644">
        <v>20.2</v>
      </c>
      <c r="BP9" s="644"/>
      <c r="BQ9" s="644"/>
      <c r="BR9" s="644"/>
      <c r="BS9" s="650" t="s">
        <v>232</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427501</v>
      </c>
      <c r="CS9" s="642"/>
      <c r="CT9" s="642"/>
      <c r="CU9" s="642"/>
      <c r="CV9" s="642"/>
      <c r="CW9" s="642"/>
      <c r="CX9" s="642"/>
      <c r="CY9" s="643"/>
      <c r="CZ9" s="644">
        <v>5.3</v>
      </c>
      <c r="DA9" s="644"/>
      <c r="DB9" s="644"/>
      <c r="DC9" s="644"/>
      <c r="DD9" s="650" t="s">
        <v>238</v>
      </c>
      <c r="DE9" s="642"/>
      <c r="DF9" s="642"/>
      <c r="DG9" s="642"/>
      <c r="DH9" s="642"/>
      <c r="DI9" s="642"/>
      <c r="DJ9" s="642"/>
      <c r="DK9" s="642"/>
      <c r="DL9" s="642"/>
      <c r="DM9" s="642"/>
      <c r="DN9" s="642"/>
      <c r="DO9" s="642"/>
      <c r="DP9" s="643"/>
      <c r="DQ9" s="650">
        <v>415755</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238</v>
      </c>
      <c r="S10" s="642"/>
      <c r="T10" s="642"/>
      <c r="U10" s="642"/>
      <c r="V10" s="642"/>
      <c r="W10" s="642"/>
      <c r="X10" s="642"/>
      <c r="Y10" s="643"/>
      <c r="Z10" s="644" t="s">
        <v>238</v>
      </c>
      <c r="AA10" s="644"/>
      <c r="AB10" s="644"/>
      <c r="AC10" s="644"/>
      <c r="AD10" s="645" t="s">
        <v>232</v>
      </c>
      <c r="AE10" s="645"/>
      <c r="AF10" s="645"/>
      <c r="AG10" s="645"/>
      <c r="AH10" s="645"/>
      <c r="AI10" s="645"/>
      <c r="AJ10" s="645"/>
      <c r="AK10" s="645"/>
      <c r="AL10" s="646" t="s">
        <v>232</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61113</v>
      </c>
      <c r="BH10" s="642"/>
      <c r="BI10" s="642"/>
      <c r="BJ10" s="642"/>
      <c r="BK10" s="642"/>
      <c r="BL10" s="642"/>
      <c r="BM10" s="642"/>
      <c r="BN10" s="643"/>
      <c r="BO10" s="644">
        <v>2.1</v>
      </c>
      <c r="BP10" s="644"/>
      <c r="BQ10" s="644"/>
      <c r="BR10" s="644"/>
      <c r="BS10" s="650" t="s">
        <v>232</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1219</v>
      </c>
      <c r="CS10" s="642"/>
      <c r="CT10" s="642"/>
      <c r="CU10" s="642"/>
      <c r="CV10" s="642"/>
      <c r="CW10" s="642"/>
      <c r="CX10" s="642"/>
      <c r="CY10" s="643"/>
      <c r="CZ10" s="644">
        <v>0</v>
      </c>
      <c r="DA10" s="644"/>
      <c r="DB10" s="644"/>
      <c r="DC10" s="644"/>
      <c r="DD10" s="650" t="s">
        <v>232</v>
      </c>
      <c r="DE10" s="642"/>
      <c r="DF10" s="642"/>
      <c r="DG10" s="642"/>
      <c r="DH10" s="642"/>
      <c r="DI10" s="642"/>
      <c r="DJ10" s="642"/>
      <c r="DK10" s="642"/>
      <c r="DL10" s="642"/>
      <c r="DM10" s="642"/>
      <c r="DN10" s="642"/>
      <c r="DO10" s="642"/>
      <c r="DP10" s="643"/>
      <c r="DQ10" s="650">
        <v>1219</v>
      </c>
      <c r="DR10" s="642"/>
      <c r="DS10" s="642"/>
      <c r="DT10" s="642"/>
      <c r="DU10" s="642"/>
      <c r="DV10" s="642"/>
      <c r="DW10" s="642"/>
      <c r="DX10" s="642"/>
      <c r="DY10" s="642"/>
      <c r="DZ10" s="642"/>
      <c r="EA10" s="642"/>
      <c r="EB10" s="642"/>
      <c r="EC10" s="651"/>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238</v>
      </c>
      <c r="S11" s="642"/>
      <c r="T11" s="642"/>
      <c r="U11" s="642"/>
      <c r="V11" s="642"/>
      <c r="W11" s="642"/>
      <c r="X11" s="642"/>
      <c r="Y11" s="643"/>
      <c r="Z11" s="644" t="s">
        <v>232</v>
      </c>
      <c r="AA11" s="644"/>
      <c r="AB11" s="644"/>
      <c r="AC11" s="644"/>
      <c r="AD11" s="645" t="s">
        <v>232</v>
      </c>
      <c r="AE11" s="645"/>
      <c r="AF11" s="645"/>
      <c r="AG11" s="645"/>
      <c r="AH11" s="645"/>
      <c r="AI11" s="645"/>
      <c r="AJ11" s="645"/>
      <c r="AK11" s="645"/>
      <c r="AL11" s="646" t="s">
        <v>238</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487168</v>
      </c>
      <c r="BH11" s="642"/>
      <c r="BI11" s="642"/>
      <c r="BJ11" s="642"/>
      <c r="BK11" s="642"/>
      <c r="BL11" s="642"/>
      <c r="BM11" s="642"/>
      <c r="BN11" s="643"/>
      <c r="BO11" s="644">
        <v>16.5</v>
      </c>
      <c r="BP11" s="644"/>
      <c r="BQ11" s="644"/>
      <c r="BR11" s="644"/>
      <c r="BS11" s="650">
        <v>53635</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421090</v>
      </c>
      <c r="CS11" s="642"/>
      <c r="CT11" s="642"/>
      <c r="CU11" s="642"/>
      <c r="CV11" s="642"/>
      <c r="CW11" s="642"/>
      <c r="CX11" s="642"/>
      <c r="CY11" s="643"/>
      <c r="CZ11" s="644">
        <v>5.2</v>
      </c>
      <c r="DA11" s="644"/>
      <c r="DB11" s="644"/>
      <c r="DC11" s="644"/>
      <c r="DD11" s="650">
        <v>30988</v>
      </c>
      <c r="DE11" s="642"/>
      <c r="DF11" s="642"/>
      <c r="DG11" s="642"/>
      <c r="DH11" s="642"/>
      <c r="DI11" s="642"/>
      <c r="DJ11" s="642"/>
      <c r="DK11" s="642"/>
      <c r="DL11" s="642"/>
      <c r="DM11" s="642"/>
      <c r="DN11" s="642"/>
      <c r="DO11" s="642"/>
      <c r="DP11" s="643"/>
      <c r="DQ11" s="650">
        <v>207364</v>
      </c>
      <c r="DR11" s="642"/>
      <c r="DS11" s="642"/>
      <c r="DT11" s="642"/>
      <c r="DU11" s="642"/>
      <c r="DV11" s="642"/>
      <c r="DW11" s="642"/>
      <c r="DX11" s="642"/>
      <c r="DY11" s="642"/>
      <c r="DZ11" s="642"/>
      <c r="EA11" s="642"/>
      <c r="EB11" s="642"/>
      <c r="EC11" s="651"/>
    </row>
    <row r="12" spans="2:143" ht="11.25" customHeight="1" x14ac:dyDescent="0.15">
      <c r="B12" s="638" t="s">
        <v>249</v>
      </c>
      <c r="C12" s="639"/>
      <c r="D12" s="639"/>
      <c r="E12" s="639"/>
      <c r="F12" s="639"/>
      <c r="G12" s="639"/>
      <c r="H12" s="639"/>
      <c r="I12" s="639"/>
      <c r="J12" s="639"/>
      <c r="K12" s="639"/>
      <c r="L12" s="639"/>
      <c r="M12" s="639"/>
      <c r="N12" s="639"/>
      <c r="O12" s="639"/>
      <c r="P12" s="639"/>
      <c r="Q12" s="640"/>
      <c r="R12" s="641">
        <v>346412</v>
      </c>
      <c r="S12" s="642"/>
      <c r="T12" s="642"/>
      <c r="U12" s="642"/>
      <c r="V12" s="642"/>
      <c r="W12" s="642"/>
      <c r="X12" s="642"/>
      <c r="Y12" s="643"/>
      <c r="Z12" s="644">
        <v>4.0999999999999996</v>
      </c>
      <c r="AA12" s="644"/>
      <c r="AB12" s="644"/>
      <c r="AC12" s="644"/>
      <c r="AD12" s="645">
        <v>346412</v>
      </c>
      <c r="AE12" s="645"/>
      <c r="AF12" s="645"/>
      <c r="AG12" s="645"/>
      <c r="AH12" s="645"/>
      <c r="AI12" s="645"/>
      <c r="AJ12" s="645"/>
      <c r="AK12" s="645"/>
      <c r="AL12" s="646">
        <v>7.2</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1608990</v>
      </c>
      <c r="BH12" s="642"/>
      <c r="BI12" s="642"/>
      <c r="BJ12" s="642"/>
      <c r="BK12" s="642"/>
      <c r="BL12" s="642"/>
      <c r="BM12" s="642"/>
      <c r="BN12" s="643"/>
      <c r="BO12" s="644">
        <v>54.5</v>
      </c>
      <c r="BP12" s="644"/>
      <c r="BQ12" s="644"/>
      <c r="BR12" s="644"/>
      <c r="BS12" s="650">
        <v>106710</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212678</v>
      </c>
      <c r="CS12" s="642"/>
      <c r="CT12" s="642"/>
      <c r="CU12" s="642"/>
      <c r="CV12" s="642"/>
      <c r="CW12" s="642"/>
      <c r="CX12" s="642"/>
      <c r="CY12" s="643"/>
      <c r="CZ12" s="644">
        <v>2.6</v>
      </c>
      <c r="DA12" s="644"/>
      <c r="DB12" s="644"/>
      <c r="DC12" s="644"/>
      <c r="DD12" s="650">
        <v>152740</v>
      </c>
      <c r="DE12" s="642"/>
      <c r="DF12" s="642"/>
      <c r="DG12" s="642"/>
      <c r="DH12" s="642"/>
      <c r="DI12" s="642"/>
      <c r="DJ12" s="642"/>
      <c r="DK12" s="642"/>
      <c r="DL12" s="642"/>
      <c r="DM12" s="642"/>
      <c r="DN12" s="642"/>
      <c r="DO12" s="642"/>
      <c r="DP12" s="643"/>
      <c r="DQ12" s="650">
        <v>204218</v>
      </c>
      <c r="DR12" s="642"/>
      <c r="DS12" s="642"/>
      <c r="DT12" s="642"/>
      <c r="DU12" s="642"/>
      <c r="DV12" s="642"/>
      <c r="DW12" s="642"/>
      <c r="DX12" s="642"/>
      <c r="DY12" s="642"/>
      <c r="DZ12" s="642"/>
      <c r="EA12" s="642"/>
      <c r="EB12" s="642"/>
      <c r="EC12" s="651"/>
    </row>
    <row r="13" spans="2:143" ht="11.25" customHeight="1" x14ac:dyDescent="0.15">
      <c r="B13" s="638" t="s">
        <v>252</v>
      </c>
      <c r="C13" s="639"/>
      <c r="D13" s="639"/>
      <c r="E13" s="639"/>
      <c r="F13" s="639"/>
      <c r="G13" s="639"/>
      <c r="H13" s="639"/>
      <c r="I13" s="639"/>
      <c r="J13" s="639"/>
      <c r="K13" s="639"/>
      <c r="L13" s="639"/>
      <c r="M13" s="639"/>
      <c r="N13" s="639"/>
      <c r="O13" s="639"/>
      <c r="P13" s="639"/>
      <c r="Q13" s="640"/>
      <c r="R13" s="641">
        <v>10210</v>
      </c>
      <c r="S13" s="642"/>
      <c r="T13" s="642"/>
      <c r="U13" s="642"/>
      <c r="V13" s="642"/>
      <c r="W13" s="642"/>
      <c r="X13" s="642"/>
      <c r="Y13" s="643"/>
      <c r="Z13" s="644">
        <v>0.1</v>
      </c>
      <c r="AA13" s="644"/>
      <c r="AB13" s="644"/>
      <c r="AC13" s="644"/>
      <c r="AD13" s="645">
        <v>10210</v>
      </c>
      <c r="AE13" s="645"/>
      <c r="AF13" s="645"/>
      <c r="AG13" s="645"/>
      <c r="AH13" s="645"/>
      <c r="AI13" s="645"/>
      <c r="AJ13" s="645"/>
      <c r="AK13" s="645"/>
      <c r="AL13" s="646">
        <v>0.2</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1603779</v>
      </c>
      <c r="BH13" s="642"/>
      <c r="BI13" s="642"/>
      <c r="BJ13" s="642"/>
      <c r="BK13" s="642"/>
      <c r="BL13" s="642"/>
      <c r="BM13" s="642"/>
      <c r="BN13" s="643"/>
      <c r="BO13" s="644">
        <v>54.3</v>
      </c>
      <c r="BP13" s="644"/>
      <c r="BQ13" s="644"/>
      <c r="BR13" s="644"/>
      <c r="BS13" s="650">
        <v>106710</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1191807</v>
      </c>
      <c r="CS13" s="642"/>
      <c r="CT13" s="642"/>
      <c r="CU13" s="642"/>
      <c r="CV13" s="642"/>
      <c r="CW13" s="642"/>
      <c r="CX13" s="642"/>
      <c r="CY13" s="643"/>
      <c r="CZ13" s="644">
        <v>14.7</v>
      </c>
      <c r="DA13" s="644"/>
      <c r="DB13" s="644"/>
      <c r="DC13" s="644"/>
      <c r="DD13" s="650">
        <v>328871</v>
      </c>
      <c r="DE13" s="642"/>
      <c r="DF13" s="642"/>
      <c r="DG13" s="642"/>
      <c r="DH13" s="642"/>
      <c r="DI13" s="642"/>
      <c r="DJ13" s="642"/>
      <c r="DK13" s="642"/>
      <c r="DL13" s="642"/>
      <c r="DM13" s="642"/>
      <c r="DN13" s="642"/>
      <c r="DO13" s="642"/>
      <c r="DP13" s="643"/>
      <c r="DQ13" s="650">
        <v>912528</v>
      </c>
      <c r="DR13" s="642"/>
      <c r="DS13" s="642"/>
      <c r="DT13" s="642"/>
      <c r="DU13" s="642"/>
      <c r="DV13" s="642"/>
      <c r="DW13" s="642"/>
      <c r="DX13" s="642"/>
      <c r="DY13" s="642"/>
      <c r="DZ13" s="642"/>
      <c r="EA13" s="642"/>
      <c r="EB13" s="642"/>
      <c r="EC13" s="651"/>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238</v>
      </c>
      <c r="S14" s="642"/>
      <c r="T14" s="642"/>
      <c r="U14" s="642"/>
      <c r="V14" s="642"/>
      <c r="W14" s="642"/>
      <c r="X14" s="642"/>
      <c r="Y14" s="643"/>
      <c r="Z14" s="644" t="s">
        <v>238</v>
      </c>
      <c r="AA14" s="644"/>
      <c r="AB14" s="644"/>
      <c r="AC14" s="644"/>
      <c r="AD14" s="645" t="s">
        <v>232</v>
      </c>
      <c r="AE14" s="645"/>
      <c r="AF14" s="645"/>
      <c r="AG14" s="645"/>
      <c r="AH14" s="645"/>
      <c r="AI14" s="645"/>
      <c r="AJ14" s="645"/>
      <c r="AK14" s="645"/>
      <c r="AL14" s="646" t="s">
        <v>232</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54869</v>
      </c>
      <c r="BH14" s="642"/>
      <c r="BI14" s="642"/>
      <c r="BJ14" s="642"/>
      <c r="BK14" s="642"/>
      <c r="BL14" s="642"/>
      <c r="BM14" s="642"/>
      <c r="BN14" s="643"/>
      <c r="BO14" s="644">
        <v>1.9</v>
      </c>
      <c r="BP14" s="644"/>
      <c r="BQ14" s="644"/>
      <c r="BR14" s="644"/>
      <c r="BS14" s="650" t="s">
        <v>238</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377798</v>
      </c>
      <c r="CS14" s="642"/>
      <c r="CT14" s="642"/>
      <c r="CU14" s="642"/>
      <c r="CV14" s="642"/>
      <c r="CW14" s="642"/>
      <c r="CX14" s="642"/>
      <c r="CY14" s="643"/>
      <c r="CZ14" s="644">
        <v>4.7</v>
      </c>
      <c r="DA14" s="644"/>
      <c r="DB14" s="644"/>
      <c r="DC14" s="644"/>
      <c r="DD14" s="650">
        <v>77019</v>
      </c>
      <c r="DE14" s="642"/>
      <c r="DF14" s="642"/>
      <c r="DG14" s="642"/>
      <c r="DH14" s="642"/>
      <c r="DI14" s="642"/>
      <c r="DJ14" s="642"/>
      <c r="DK14" s="642"/>
      <c r="DL14" s="642"/>
      <c r="DM14" s="642"/>
      <c r="DN14" s="642"/>
      <c r="DO14" s="642"/>
      <c r="DP14" s="643"/>
      <c r="DQ14" s="650">
        <v>303858</v>
      </c>
      <c r="DR14" s="642"/>
      <c r="DS14" s="642"/>
      <c r="DT14" s="642"/>
      <c r="DU14" s="642"/>
      <c r="DV14" s="642"/>
      <c r="DW14" s="642"/>
      <c r="DX14" s="642"/>
      <c r="DY14" s="642"/>
      <c r="DZ14" s="642"/>
      <c r="EA14" s="642"/>
      <c r="EB14" s="642"/>
      <c r="EC14" s="651"/>
    </row>
    <row r="15" spans="2:143" ht="11.25" customHeight="1" x14ac:dyDescent="0.15">
      <c r="B15" s="638" t="s">
        <v>258</v>
      </c>
      <c r="C15" s="639"/>
      <c r="D15" s="639"/>
      <c r="E15" s="639"/>
      <c r="F15" s="639"/>
      <c r="G15" s="639"/>
      <c r="H15" s="639"/>
      <c r="I15" s="639"/>
      <c r="J15" s="639"/>
      <c r="K15" s="639"/>
      <c r="L15" s="639"/>
      <c r="M15" s="639"/>
      <c r="N15" s="639"/>
      <c r="O15" s="639"/>
      <c r="P15" s="639"/>
      <c r="Q15" s="640"/>
      <c r="R15" s="641">
        <v>27371</v>
      </c>
      <c r="S15" s="642"/>
      <c r="T15" s="642"/>
      <c r="U15" s="642"/>
      <c r="V15" s="642"/>
      <c r="W15" s="642"/>
      <c r="X15" s="642"/>
      <c r="Y15" s="643"/>
      <c r="Z15" s="644">
        <v>0.3</v>
      </c>
      <c r="AA15" s="644"/>
      <c r="AB15" s="644"/>
      <c r="AC15" s="644"/>
      <c r="AD15" s="645">
        <v>27371</v>
      </c>
      <c r="AE15" s="645"/>
      <c r="AF15" s="645"/>
      <c r="AG15" s="645"/>
      <c r="AH15" s="645"/>
      <c r="AI15" s="645"/>
      <c r="AJ15" s="645"/>
      <c r="AK15" s="645"/>
      <c r="AL15" s="646">
        <v>0.6</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101580</v>
      </c>
      <c r="BH15" s="642"/>
      <c r="BI15" s="642"/>
      <c r="BJ15" s="642"/>
      <c r="BK15" s="642"/>
      <c r="BL15" s="642"/>
      <c r="BM15" s="642"/>
      <c r="BN15" s="643"/>
      <c r="BO15" s="644">
        <v>3.4</v>
      </c>
      <c r="BP15" s="644"/>
      <c r="BQ15" s="644"/>
      <c r="BR15" s="644"/>
      <c r="BS15" s="650" t="s">
        <v>238</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927450</v>
      </c>
      <c r="CS15" s="642"/>
      <c r="CT15" s="642"/>
      <c r="CU15" s="642"/>
      <c r="CV15" s="642"/>
      <c r="CW15" s="642"/>
      <c r="CX15" s="642"/>
      <c r="CY15" s="643"/>
      <c r="CZ15" s="644">
        <v>11.5</v>
      </c>
      <c r="DA15" s="644"/>
      <c r="DB15" s="644"/>
      <c r="DC15" s="644"/>
      <c r="DD15" s="650">
        <v>78748</v>
      </c>
      <c r="DE15" s="642"/>
      <c r="DF15" s="642"/>
      <c r="DG15" s="642"/>
      <c r="DH15" s="642"/>
      <c r="DI15" s="642"/>
      <c r="DJ15" s="642"/>
      <c r="DK15" s="642"/>
      <c r="DL15" s="642"/>
      <c r="DM15" s="642"/>
      <c r="DN15" s="642"/>
      <c r="DO15" s="642"/>
      <c r="DP15" s="643"/>
      <c r="DQ15" s="650">
        <v>750525</v>
      </c>
      <c r="DR15" s="642"/>
      <c r="DS15" s="642"/>
      <c r="DT15" s="642"/>
      <c r="DU15" s="642"/>
      <c r="DV15" s="642"/>
      <c r="DW15" s="642"/>
      <c r="DX15" s="642"/>
      <c r="DY15" s="642"/>
      <c r="DZ15" s="642"/>
      <c r="EA15" s="642"/>
      <c r="EB15" s="642"/>
      <c r="EC15" s="651"/>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238</v>
      </c>
      <c r="S16" s="642"/>
      <c r="T16" s="642"/>
      <c r="U16" s="642"/>
      <c r="V16" s="642"/>
      <c r="W16" s="642"/>
      <c r="X16" s="642"/>
      <c r="Y16" s="643"/>
      <c r="Z16" s="644" t="s">
        <v>232</v>
      </c>
      <c r="AA16" s="644"/>
      <c r="AB16" s="644"/>
      <c r="AC16" s="644"/>
      <c r="AD16" s="645" t="s">
        <v>232</v>
      </c>
      <c r="AE16" s="645"/>
      <c r="AF16" s="645"/>
      <c r="AG16" s="645"/>
      <c r="AH16" s="645"/>
      <c r="AI16" s="645"/>
      <c r="AJ16" s="645"/>
      <c r="AK16" s="645"/>
      <c r="AL16" s="646" t="s">
        <v>238</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232</v>
      </c>
      <c r="BH16" s="642"/>
      <c r="BI16" s="642"/>
      <c r="BJ16" s="642"/>
      <c r="BK16" s="642"/>
      <c r="BL16" s="642"/>
      <c r="BM16" s="642"/>
      <c r="BN16" s="643"/>
      <c r="BO16" s="644" t="s">
        <v>238</v>
      </c>
      <c r="BP16" s="644"/>
      <c r="BQ16" s="644"/>
      <c r="BR16" s="644"/>
      <c r="BS16" s="650" t="s">
        <v>238</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t="s">
        <v>232</v>
      </c>
      <c r="CS16" s="642"/>
      <c r="CT16" s="642"/>
      <c r="CU16" s="642"/>
      <c r="CV16" s="642"/>
      <c r="CW16" s="642"/>
      <c r="CX16" s="642"/>
      <c r="CY16" s="643"/>
      <c r="CZ16" s="644" t="s">
        <v>232</v>
      </c>
      <c r="DA16" s="644"/>
      <c r="DB16" s="644"/>
      <c r="DC16" s="644"/>
      <c r="DD16" s="650" t="s">
        <v>232</v>
      </c>
      <c r="DE16" s="642"/>
      <c r="DF16" s="642"/>
      <c r="DG16" s="642"/>
      <c r="DH16" s="642"/>
      <c r="DI16" s="642"/>
      <c r="DJ16" s="642"/>
      <c r="DK16" s="642"/>
      <c r="DL16" s="642"/>
      <c r="DM16" s="642"/>
      <c r="DN16" s="642"/>
      <c r="DO16" s="642"/>
      <c r="DP16" s="643"/>
      <c r="DQ16" s="650" t="s">
        <v>232</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10369</v>
      </c>
      <c r="S17" s="642"/>
      <c r="T17" s="642"/>
      <c r="U17" s="642"/>
      <c r="V17" s="642"/>
      <c r="W17" s="642"/>
      <c r="X17" s="642"/>
      <c r="Y17" s="643"/>
      <c r="Z17" s="644">
        <v>0.1</v>
      </c>
      <c r="AA17" s="644"/>
      <c r="AB17" s="644"/>
      <c r="AC17" s="644"/>
      <c r="AD17" s="645">
        <v>10369</v>
      </c>
      <c r="AE17" s="645"/>
      <c r="AF17" s="645"/>
      <c r="AG17" s="645"/>
      <c r="AH17" s="645"/>
      <c r="AI17" s="645"/>
      <c r="AJ17" s="645"/>
      <c r="AK17" s="645"/>
      <c r="AL17" s="646">
        <v>0.2</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232</v>
      </c>
      <c r="BH17" s="642"/>
      <c r="BI17" s="642"/>
      <c r="BJ17" s="642"/>
      <c r="BK17" s="642"/>
      <c r="BL17" s="642"/>
      <c r="BM17" s="642"/>
      <c r="BN17" s="643"/>
      <c r="BO17" s="644" t="s">
        <v>232</v>
      </c>
      <c r="BP17" s="644"/>
      <c r="BQ17" s="644"/>
      <c r="BR17" s="644"/>
      <c r="BS17" s="650" t="s">
        <v>232</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985822</v>
      </c>
      <c r="CS17" s="642"/>
      <c r="CT17" s="642"/>
      <c r="CU17" s="642"/>
      <c r="CV17" s="642"/>
      <c r="CW17" s="642"/>
      <c r="CX17" s="642"/>
      <c r="CY17" s="643"/>
      <c r="CZ17" s="644">
        <v>12.2</v>
      </c>
      <c r="DA17" s="644"/>
      <c r="DB17" s="644"/>
      <c r="DC17" s="644"/>
      <c r="DD17" s="650" t="s">
        <v>232</v>
      </c>
      <c r="DE17" s="642"/>
      <c r="DF17" s="642"/>
      <c r="DG17" s="642"/>
      <c r="DH17" s="642"/>
      <c r="DI17" s="642"/>
      <c r="DJ17" s="642"/>
      <c r="DK17" s="642"/>
      <c r="DL17" s="642"/>
      <c r="DM17" s="642"/>
      <c r="DN17" s="642"/>
      <c r="DO17" s="642"/>
      <c r="DP17" s="643"/>
      <c r="DQ17" s="650">
        <v>985822</v>
      </c>
      <c r="DR17" s="642"/>
      <c r="DS17" s="642"/>
      <c r="DT17" s="642"/>
      <c r="DU17" s="642"/>
      <c r="DV17" s="642"/>
      <c r="DW17" s="642"/>
      <c r="DX17" s="642"/>
      <c r="DY17" s="642"/>
      <c r="DZ17" s="642"/>
      <c r="EA17" s="642"/>
      <c r="EB17" s="642"/>
      <c r="EC17" s="651"/>
    </row>
    <row r="18" spans="2:133" ht="11.25" customHeight="1" x14ac:dyDescent="0.15">
      <c r="B18" s="638" t="s">
        <v>267</v>
      </c>
      <c r="C18" s="639"/>
      <c r="D18" s="639"/>
      <c r="E18" s="639"/>
      <c r="F18" s="639"/>
      <c r="G18" s="639"/>
      <c r="H18" s="639"/>
      <c r="I18" s="639"/>
      <c r="J18" s="639"/>
      <c r="K18" s="639"/>
      <c r="L18" s="639"/>
      <c r="M18" s="639"/>
      <c r="N18" s="639"/>
      <c r="O18" s="639"/>
      <c r="P18" s="639"/>
      <c r="Q18" s="640"/>
      <c r="R18" s="641">
        <v>1823522</v>
      </c>
      <c r="S18" s="642"/>
      <c r="T18" s="642"/>
      <c r="U18" s="642"/>
      <c r="V18" s="642"/>
      <c r="W18" s="642"/>
      <c r="X18" s="642"/>
      <c r="Y18" s="643"/>
      <c r="Z18" s="644">
        <v>21.5</v>
      </c>
      <c r="AA18" s="644"/>
      <c r="AB18" s="644"/>
      <c r="AC18" s="644"/>
      <c r="AD18" s="645">
        <v>1307762</v>
      </c>
      <c r="AE18" s="645"/>
      <c r="AF18" s="645"/>
      <c r="AG18" s="645"/>
      <c r="AH18" s="645"/>
      <c r="AI18" s="645"/>
      <c r="AJ18" s="645"/>
      <c r="AK18" s="645"/>
      <c r="AL18" s="646">
        <v>27.2</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238</v>
      </c>
      <c r="BH18" s="642"/>
      <c r="BI18" s="642"/>
      <c r="BJ18" s="642"/>
      <c r="BK18" s="642"/>
      <c r="BL18" s="642"/>
      <c r="BM18" s="642"/>
      <c r="BN18" s="643"/>
      <c r="BO18" s="644" t="s">
        <v>232</v>
      </c>
      <c r="BP18" s="644"/>
      <c r="BQ18" s="644"/>
      <c r="BR18" s="644"/>
      <c r="BS18" s="650" t="s">
        <v>232</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238</v>
      </c>
      <c r="CS18" s="642"/>
      <c r="CT18" s="642"/>
      <c r="CU18" s="642"/>
      <c r="CV18" s="642"/>
      <c r="CW18" s="642"/>
      <c r="CX18" s="642"/>
      <c r="CY18" s="643"/>
      <c r="CZ18" s="644" t="s">
        <v>238</v>
      </c>
      <c r="DA18" s="644"/>
      <c r="DB18" s="644"/>
      <c r="DC18" s="644"/>
      <c r="DD18" s="650" t="s">
        <v>238</v>
      </c>
      <c r="DE18" s="642"/>
      <c r="DF18" s="642"/>
      <c r="DG18" s="642"/>
      <c r="DH18" s="642"/>
      <c r="DI18" s="642"/>
      <c r="DJ18" s="642"/>
      <c r="DK18" s="642"/>
      <c r="DL18" s="642"/>
      <c r="DM18" s="642"/>
      <c r="DN18" s="642"/>
      <c r="DO18" s="642"/>
      <c r="DP18" s="643"/>
      <c r="DQ18" s="650" t="s">
        <v>238</v>
      </c>
      <c r="DR18" s="642"/>
      <c r="DS18" s="642"/>
      <c r="DT18" s="642"/>
      <c r="DU18" s="642"/>
      <c r="DV18" s="642"/>
      <c r="DW18" s="642"/>
      <c r="DX18" s="642"/>
      <c r="DY18" s="642"/>
      <c r="DZ18" s="642"/>
      <c r="EA18" s="642"/>
      <c r="EB18" s="642"/>
      <c r="EC18" s="651"/>
    </row>
    <row r="19" spans="2:133" ht="11.25" customHeight="1" x14ac:dyDescent="0.15">
      <c r="B19" s="638" t="s">
        <v>270</v>
      </c>
      <c r="C19" s="639"/>
      <c r="D19" s="639"/>
      <c r="E19" s="639"/>
      <c r="F19" s="639"/>
      <c r="G19" s="639"/>
      <c r="H19" s="639"/>
      <c r="I19" s="639"/>
      <c r="J19" s="639"/>
      <c r="K19" s="639"/>
      <c r="L19" s="639"/>
      <c r="M19" s="639"/>
      <c r="N19" s="639"/>
      <c r="O19" s="639"/>
      <c r="P19" s="639"/>
      <c r="Q19" s="640"/>
      <c r="R19" s="641">
        <v>1307762</v>
      </c>
      <c r="S19" s="642"/>
      <c r="T19" s="642"/>
      <c r="U19" s="642"/>
      <c r="V19" s="642"/>
      <c r="W19" s="642"/>
      <c r="X19" s="642"/>
      <c r="Y19" s="643"/>
      <c r="Z19" s="644">
        <v>15.5</v>
      </c>
      <c r="AA19" s="644"/>
      <c r="AB19" s="644"/>
      <c r="AC19" s="644"/>
      <c r="AD19" s="645">
        <v>1307762</v>
      </c>
      <c r="AE19" s="645"/>
      <c r="AF19" s="645"/>
      <c r="AG19" s="645"/>
      <c r="AH19" s="645"/>
      <c r="AI19" s="645"/>
      <c r="AJ19" s="645"/>
      <c r="AK19" s="645"/>
      <c r="AL19" s="646">
        <v>27.2</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v>16652</v>
      </c>
      <c r="BH19" s="642"/>
      <c r="BI19" s="642"/>
      <c r="BJ19" s="642"/>
      <c r="BK19" s="642"/>
      <c r="BL19" s="642"/>
      <c r="BM19" s="642"/>
      <c r="BN19" s="643"/>
      <c r="BO19" s="644">
        <v>0.6</v>
      </c>
      <c r="BP19" s="644"/>
      <c r="BQ19" s="644"/>
      <c r="BR19" s="644"/>
      <c r="BS19" s="650" t="s">
        <v>232</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238</v>
      </c>
      <c r="CS19" s="642"/>
      <c r="CT19" s="642"/>
      <c r="CU19" s="642"/>
      <c r="CV19" s="642"/>
      <c r="CW19" s="642"/>
      <c r="CX19" s="642"/>
      <c r="CY19" s="643"/>
      <c r="CZ19" s="644" t="s">
        <v>232</v>
      </c>
      <c r="DA19" s="644"/>
      <c r="DB19" s="644"/>
      <c r="DC19" s="644"/>
      <c r="DD19" s="650" t="s">
        <v>232</v>
      </c>
      <c r="DE19" s="642"/>
      <c r="DF19" s="642"/>
      <c r="DG19" s="642"/>
      <c r="DH19" s="642"/>
      <c r="DI19" s="642"/>
      <c r="DJ19" s="642"/>
      <c r="DK19" s="642"/>
      <c r="DL19" s="642"/>
      <c r="DM19" s="642"/>
      <c r="DN19" s="642"/>
      <c r="DO19" s="642"/>
      <c r="DP19" s="643"/>
      <c r="DQ19" s="650" t="s">
        <v>232</v>
      </c>
      <c r="DR19" s="642"/>
      <c r="DS19" s="642"/>
      <c r="DT19" s="642"/>
      <c r="DU19" s="642"/>
      <c r="DV19" s="642"/>
      <c r="DW19" s="642"/>
      <c r="DX19" s="642"/>
      <c r="DY19" s="642"/>
      <c r="DZ19" s="642"/>
      <c r="EA19" s="642"/>
      <c r="EB19" s="642"/>
      <c r="EC19" s="651"/>
    </row>
    <row r="20" spans="2:133" ht="11.25" customHeight="1" x14ac:dyDescent="0.15">
      <c r="B20" s="638" t="s">
        <v>273</v>
      </c>
      <c r="C20" s="639"/>
      <c r="D20" s="639"/>
      <c r="E20" s="639"/>
      <c r="F20" s="639"/>
      <c r="G20" s="639"/>
      <c r="H20" s="639"/>
      <c r="I20" s="639"/>
      <c r="J20" s="639"/>
      <c r="K20" s="639"/>
      <c r="L20" s="639"/>
      <c r="M20" s="639"/>
      <c r="N20" s="639"/>
      <c r="O20" s="639"/>
      <c r="P20" s="639"/>
      <c r="Q20" s="640"/>
      <c r="R20" s="641">
        <v>335457</v>
      </c>
      <c r="S20" s="642"/>
      <c r="T20" s="642"/>
      <c r="U20" s="642"/>
      <c r="V20" s="642"/>
      <c r="W20" s="642"/>
      <c r="X20" s="642"/>
      <c r="Y20" s="643"/>
      <c r="Z20" s="644">
        <v>4</v>
      </c>
      <c r="AA20" s="644"/>
      <c r="AB20" s="644"/>
      <c r="AC20" s="644"/>
      <c r="AD20" s="645" t="s">
        <v>238</v>
      </c>
      <c r="AE20" s="645"/>
      <c r="AF20" s="645"/>
      <c r="AG20" s="645"/>
      <c r="AH20" s="645"/>
      <c r="AI20" s="645"/>
      <c r="AJ20" s="645"/>
      <c r="AK20" s="645"/>
      <c r="AL20" s="646" t="s">
        <v>232</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v>16652</v>
      </c>
      <c r="BH20" s="642"/>
      <c r="BI20" s="642"/>
      <c r="BJ20" s="642"/>
      <c r="BK20" s="642"/>
      <c r="BL20" s="642"/>
      <c r="BM20" s="642"/>
      <c r="BN20" s="643"/>
      <c r="BO20" s="644">
        <v>0.6</v>
      </c>
      <c r="BP20" s="644"/>
      <c r="BQ20" s="644"/>
      <c r="BR20" s="644"/>
      <c r="BS20" s="650" t="s">
        <v>232</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8099965</v>
      </c>
      <c r="CS20" s="642"/>
      <c r="CT20" s="642"/>
      <c r="CU20" s="642"/>
      <c r="CV20" s="642"/>
      <c r="CW20" s="642"/>
      <c r="CX20" s="642"/>
      <c r="CY20" s="643"/>
      <c r="CZ20" s="644">
        <v>100</v>
      </c>
      <c r="DA20" s="644"/>
      <c r="DB20" s="644"/>
      <c r="DC20" s="644"/>
      <c r="DD20" s="650">
        <v>839925</v>
      </c>
      <c r="DE20" s="642"/>
      <c r="DF20" s="642"/>
      <c r="DG20" s="642"/>
      <c r="DH20" s="642"/>
      <c r="DI20" s="642"/>
      <c r="DJ20" s="642"/>
      <c r="DK20" s="642"/>
      <c r="DL20" s="642"/>
      <c r="DM20" s="642"/>
      <c r="DN20" s="642"/>
      <c r="DO20" s="642"/>
      <c r="DP20" s="643"/>
      <c r="DQ20" s="650">
        <v>6260144</v>
      </c>
      <c r="DR20" s="642"/>
      <c r="DS20" s="642"/>
      <c r="DT20" s="642"/>
      <c r="DU20" s="642"/>
      <c r="DV20" s="642"/>
      <c r="DW20" s="642"/>
      <c r="DX20" s="642"/>
      <c r="DY20" s="642"/>
      <c r="DZ20" s="642"/>
      <c r="EA20" s="642"/>
      <c r="EB20" s="642"/>
      <c r="EC20" s="651"/>
    </row>
    <row r="21" spans="2:133" ht="11.25" customHeight="1" x14ac:dyDescent="0.15">
      <c r="B21" s="638" t="s">
        <v>276</v>
      </c>
      <c r="C21" s="639"/>
      <c r="D21" s="639"/>
      <c r="E21" s="639"/>
      <c r="F21" s="639"/>
      <c r="G21" s="639"/>
      <c r="H21" s="639"/>
      <c r="I21" s="639"/>
      <c r="J21" s="639"/>
      <c r="K21" s="639"/>
      <c r="L21" s="639"/>
      <c r="M21" s="639"/>
      <c r="N21" s="639"/>
      <c r="O21" s="639"/>
      <c r="P21" s="639"/>
      <c r="Q21" s="640"/>
      <c r="R21" s="641">
        <v>180303</v>
      </c>
      <c r="S21" s="642"/>
      <c r="T21" s="642"/>
      <c r="U21" s="642"/>
      <c r="V21" s="642"/>
      <c r="W21" s="642"/>
      <c r="X21" s="642"/>
      <c r="Y21" s="643"/>
      <c r="Z21" s="644">
        <v>2.1</v>
      </c>
      <c r="AA21" s="644"/>
      <c r="AB21" s="644"/>
      <c r="AC21" s="644"/>
      <c r="AD21" s="645" t="s">
        <v>232</v>
      </c>
      <c r="AE21" s="645"/>
      <c r="AF21" s="645"/>
      <c r="AG21" s="645"/>
      <c r="AH21" s="645"/>
      <c r="AI21" s="645"/>
      <c r="AJ21" s="645"/>
      <c r="AK21" s="645"/>
      <c r="AL21" s="646" t="s">
        <v>232</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v>16652</v>
      </c>
      <c r="BH21" s="642"/>
      <c r="BI21" s="642"/>
      <c r="BJ21" s="642"/>
      <c r="BK21" s="642"/>
      <c r="BL21" s="642"/>
      <c r="BM21" s="642"/>
      <c r="BN21" s="643"/>
      <c r="BO21" s="644">
        <v>0.6</v>
      </c>
      <c r="BP21" s="644"/>
      <c r="BQ21" s="644"/>
      <c r="BR21" s="644"/>
      <c r="BS21" s="650" t="s">
        <v>238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278</v>
      </c>
      <c r="C22" s="639"/>
      <c r="D22" s="639"/>
      <c r="E22" s="639"/>
      <c r="F22" s="639"/>
      <c r="G22" s="639"/>
      <c r="H22" s="639"/>
      <c r="I22" s="639"/>
      <c r="J22" s="639"/>
      <c r="K22" s="639"/>
      <c r="L22" s="639"/>
      <c r="M22" s="639"/>
      <c r="N22" s="639"/>
      <c r="O22" s="639"/>
      <c r="P22" s="639"/>
      <c r="Q22" s="640"/>
      <c r="R22" s="641">
        <v>5327054</v>
      </c>
      <c r="S22" s="642"/>
      <c r="T22" s="642"/>
      <c r="U22" s="642"/>
      <c r="V22" s="642"/>
      <c r="W22" s="642"/>
      <c r="X22" s="642"/>
      <c r="Y22" s="643"/>
      <c r="Z22" s="644">
        <v>62.9</v>
      </c>
      <c r="AA22" s="644"/>
      <c r="AB22" s="644"/>
      <c r="AC22" s="644"/>
      <c r="AD22" s="645">
        <v>4811294</v>
      </c>
      <c r="AE22" s="645"/>
      <c r="AF22" s="645"/>
      <c r="AG22" s="645"/>
      <c r="AH22" s="645"/>
      <c r="AI22" s="645"/>
      <c r="AJ22" s="645"/>
      <c r="AK22" s="645"/>
      <c r="AL22" s="646">
        <v>100</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238</v>
      </c>
      <c r="BH22" s="642"/>
      <c r="BI22" s="642"/>
      <c r="BJ22" s="642"/>
      <c r="BK22" s="642"/>
      <c r="BL22" s="642"/>
      <c r="BM22" s="642"/>
      <c r="BN22" s="643"/>
      <c r="BO22" s="644" t="s">
        <v>238</v>
      </c>
      <c r="BP22" s="644"/>
      <c r="BQ22" s="644"/>
      <c r="BR22" s="644"/>
      <c r="BS22" s="650" t="s">
        <v>232</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281</v>
      </c>
      <c r="C23" s="639"/>
      <c r="D23" s="639"/>
      <c r="E23" s="639"/>
      <c r="F23" s="639"/>
      <c r="G23" s="639"/>
      <c r="H23" s="639"/>
      <c r="I23" s="639"/>
      <c r="J23" s="639"/>
      <c r="K23" s="639"/>
      <c r="L23" s="639"/>
      <c r="M23" s="639"/>
      <c r="N23" s="639"/>
      <c r="O23" s="639"/>
      <c r="P23" s="639"/>
      <c r="Q23" s="640"/>
      <c r="R23" s="641">
        <v>2218</v>
      </c>
      <c r="S23" s="642"/>
      <c r="T23" s="642"/>
      <c r="U23" s="642"/>
      <c r="V23" s="642"/>
      <c r="W23" s="642"/>
      <c r="X23" s="642"/>
      <c r="Y23" s="643"/>
      <c r="Z23" s="644">
        <v>0</v>
      </c>
      <c r="AA23" s="644"/>
      <c r="AB23" s="644"/>
      <c r="AC23" s="644"/>
      <c r="AD23" s="645">
        <v>2218</v>
      </c>
      <c r="AE23" s="645"/>
      <c r="AF23" s="645"/>
      <c r="AG23" s="645"/>
      <c r="AH23" s="645"/>
      <c r="AI23" s="645"/>
      <c r="AJ23" s="645"/>
      <c r="AK23" s="645"/>
      <c r="AL23" s="646">
        <v>0</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t="s">
        <v>232</v>
      </c>
      <c r="BH23" s="642"/>
      <c r="BI23" s="642"/>
      <c r="BJ23" s="642"/>
      <c r="BK23" s="642"/>
      <c r="BL23" s="642"/>
      <c r="BM23" s="642"/>
      <c r="BN23" s="643"/>
      <c r="BO23" s="644" t="s">
        <v>232</v>
      </c>
      <c r="BP23" s="644"/>
      <c r="BQ23" s="644"/>
      <c r="BR23" s="644"/>
      <c r="BS23" s="650" t="s">
        <v>232</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1" t="s">
        <v>286</v>
      </c>
      <c r="DM23" s="672"/>
      <c r="DN23" s="672"/>
      <c r="DO23" s="672"/>
      <c r="DP23" s="672"/>
      <c r="DQ23" s="672"/>
      <c r="DR23" s="672"/>
      <c r="DS23" s="672"/>
      <c r="DT23" s="672"/>
      <c r="DU23" s="672"/>
      <c r="DV23" s="673"/>
      <c r="DW23" s="623" t="s">
        <v>287</v>
      </c>
      <c r="DX23" s="624"/>
      <c r="DY23" s="624"/>
      <c r="DZ23" s="624"/>
      <c r="EA23" s="624"/>
      <c r="EB23" s="624"/>
      <c r="EC23" s="625"/>
    </row>
    <row r="24" spans="2:133" ht="11.25" customHeight="1" x14ac:dyDescent="0.15">
      <c r="B24" s="638" t="s">
        <v>288</v>
      </c>
      <c r="C24" s="639"/>
      <c r="D24" s="639"/>
      <c r="E24" s="639"/>
      <c r="F24" s="639"/>
      <c r="G24" s="639"/>
      <c r="H24" s="639"/>
      <c r="I24" s="639"/>
      <c r="J24" s="639"/>
      <c r="K24" s="639"/>
      <c r="L24" s="639"/>
      <c r="M24" s="639"/>
      <c r="N24" s="639"/>
      <c r="O24" s="639"/>
      <c r="P24" s="639"/>
      <c r="Q24" s="640"/>
      <c r="R24" s="641">
        <v>83721</v>
      </c>
      <c r="S24" s="642"/>
      <c r="T24" s="642"/>
      <c r="U24" s="642"/>
      <c r="V24" s="642"/>
      <c r="W24" s="642"/>
      <c r="X24" s="642"/>
      <c r="Y24" s="643"/>
      <c r="Z24" s="644">
        <v>1</v>
      </c>
      <c r="AA24" s="644"/>
      <c r="AB24" s="644"/>
      <c r="AC24" s="644"/>
      <c r="AD24" s="645" t="s">
        <v>232</v>
      </c>
      <c r="AE24" s="645"/>
      <c r="AF24" s="645"/>
      <c r="AG24" s="645"/>
      <c r="AH24" s="645"/>
      <c r="AI24" s="645"/>
      <c r="AJ24" s="645"/>
      <c r="AK24" s="645"/>
      <c r="AL24" s="646" t="s">
        <v>238</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232</v>
      </c>
      <c r="BH24" s="642"/>
      <c r="BI24" s="642"/>
      <c r="BJ24" s="642"/>
      <c r="BK24" s="642"/>
      <c r="BL24" s="642"/>
      <c r="BM24" s="642"/>
      <c r="BN24" s="643"/>
      <c r="BO24" s="644" t="s">
        <v>238</v>
      </c>
      <c r="BP24" s="644"/>
      <c r="BQ24" s="644"/>
      <c r="BR24" s="644"/>
      <c r="BS24" s="650" t="s">
        <v>238</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3478325</v>
      </c>
      <c r="CS24" s="631"/>
      <c r="CT24" s="631"/>
      <c r="CU24" s="631"/>
      <c r="CV24" s="631"/>
      <c r="CW24" s="631"/>
      <c r="CX24" s="631"/>
      <c r="CY24" s="632"/>
      <c r="CZ24" s="635">
        <v>42.9</v>
      </c>
      <c r="DA24" s="636"/>
      <c r="DB24" s="636"/>
      <c r="DC24" s="655"/>
      <c r="DD24" s="676">
        <v>2572029</v>
      </c>
      <c r="DE24" s="631"/>
      <c r="DF24" s="631"/>
      <c r="DG24" s="631"/>
      <c r="DH24" s="631"/>
      <c r="DI24" s="631"/>
      <c r="DJ24" s="631"/>
      <c r="DK24" s="632"/>
      <c r="DL24" s="676">
        <v>2509098</v>
      </c>
      <c r="DM24" s="631"/>
      <c r="DN24" s="631"/>
      <c r="DO24" s="631"/>
      <c r="DP24" s="631"/>
      <c r="DQ24" s="631"/>
      <c r="DR24" s="631"/>
      <c r="DS24" s="631"/>
      <c r="DT24" s="631"/>
      <c r="DU24" s="631"/>
      <c r="DV24" s="632"/>
      <c r="DW24" s="635">
        <v>49.4</v>
      </c>
      <c r="DX24" s="636"/>
      <c r="DY24" s="636"/>
      <c r="DZ24" s="636"/>
      <c r="EA24" s="636"/>
      <c r="EB24" s="636"/>
      <c r="EC24" s="637"/>
    </row>
    <row r="25" spans="2:133" ht="11.25" customHeight="1" x14ac:dyDescent="0.15">
      <c r="B25" s="638" t="s">
        <v>291</v>
      </c>
      <c r="C25" s="639"/>
      <c r="D25" s="639"/>
      <c r="E25" s="639"/>
      <c r="F25" s="639"/>
      <c r="G25" s="639"/>
      <c r="H25" s="639"/>
      <c r="I25" s="639"/>
      <c r="J25" s="639"/>
      <c r="K25" s="639"/>
      <c r="L25" s="639"/>
      <c r="M25" s="639"/>
      <c r="N25" s="639"/>
      <c r="O25" s="639"/>
      <c r="P25" s="639"/>
      <c r="Q25" s="640"/>
      <c r="R25" s="641">
        <v>34083</v>
      </c>
      <c r="S25" s="642"/>
      <c r="T25" s="642"/>
      <c r="U25" s="642"/>
      <c r="V25" s="642"/>
      <c r="W25" s="642"/>
      <c r="X25" s="642"/>
      <c r="Y25" s="643"/>
      <c r="Z25" s="644">
        <v>0.4</v>
      </c>
      <c r="AA25" s="644"/>
      <c r="AB25" s="644"/>
      <c r="AC25" s="644"/>
      <c r="AD25" s="645" t="s">
        <v>232</v>
      </c>
      <c r="AE25" s="645"/>
      <c r="AF25" s="645"/>
      <c r="AG25" s="645"/>
      <c r="AH25" s="645"/>
      <c r="AI25" s="645"/>
      <c r="AJ25" s="645"/>
      <c r="AK25" s="645"/>
      <c r="AL25" s="646" t="s">
        <v>232</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238</v>
      </c>
      <c r="BH25" s="642"/>
      <c r="BI25" s="642"/>
      <c r="BJ25" s="642"/>
      <c r="BK25" s="642"/>
      <c r="BL25" s="642"/>
      <c r="BM25" s="642"/>
      <c r="BN25" s="643"/>
      <c r="BO25" s="644" t="s">
        <v>238</v>
      </c>
      <c r="BP25" s="644"/>
      <c r="BQ25" s="644"/>
      <c r="BR25" s="644"/>
      <c r="BS25" s="650" t="s">
        <v>238</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1269856</v>
      </c>
      <c r="CS25" s="677"/>
      <c r="CT25" s="677"/>
      <c r="CU25" s="677"/>
      <c r="CV25" s="677"/>
      <c r="CW25" s="677"/>
      <c r="CX25" s="677"/>
      <c r="CY25" s="678"/>
      <c r="CZ25" s="646">
        <v>15.7</v>
      </c>
      <c r="DA25" s="674"/>
      <c r="DB25" s="674"/>
      <c r="DC25" s="679"/>
      <c r="DD25" s="650">
        <v>1209650</v>
      </c>
      <c r="DE25" s="677"/>
      <c r="DF25" s="677"/>
      <c r="DG25" s="677"/>
      <c r="DH25" s="677"/>
      <c r="DI25" s="677"/>
      <c r="DJ25" s="677"/>
      <c r="DK25" s="678"/>
      <c r="DL25" s="650">
        <v>1180724</v>
      </c>
      <c r="DM25" s="677"/>
      <c r="DN25" s="677"/>
      <c r="DO25" s="677"/>
      <c r="DP25" s="677"/>
      <c r="DQ25" s="677"/>
      <c r="DR25" s="677"/>
      <c r="DS25" s="677"/>
      <c r="DT25" s="677"/>
      <c r="DU25" s="677"/>
      <c r="DV25" s="678"/>
      <c r="DW25" s="646">
        <v>23.2</v>
      </c>
      <c r="DX25" s="674"/>
      <c r="DY25" s="674"/>
      <c r="DZ25" s="674"/>
      <c r="EA25" s="674"/>
      <c r="EB25" s="674"/>
      <c r="EC25" s="675"/>
    </row>
    <row r="26" spans="2:133" ht="11.25" customHeight="1" x14ac:dyDescent="0.15">
      <c r="B26" s="638" t="s">
        <v>294</v>
      </c>
      <c r="C26" s="639"/>
      <c r="D26" s="639"/>
      <c r="E26" s="639"/>
      <c r="F26" s="639"/>
      <c r="G26" s="639"/>
      <c r="H26" s="639"/>
      <c r="I26" s="639"/>
      <c r="J26" s="639"/>
      <c r="K26" s="639"/>
      <c r="L26" s="639"/>
      <c r="M26" s="639"/>
      <c r="N26" s="639"/>
      <c r="O26" s="639"/>
      <c r="P26" s="639"/>
      <c r="Q26" s="640"/>
      <c r="R26" s="641">
        <v>9067</v>
      </c>
      <c r="S26" s="642"/>
      <c r="T26" s="642"/>
      <c r="U26" s="642"/>
      <c r="V26" s="642"/>
      <c r="W26" s="642"/>
      <c r="X26" s="642"/>
      <c r="Y26" s="643"/>
      <c r="Z26" s="644">
        <v>0.1</v>
      </c>
      <c r="AA26" s="644"/>
      <c r="AB26" s="644"/>
      <c r="AC26" s="644"/>
      <c r="AD26" s="645" t="s">
        <v>238</v>
      </c>
      <c r="AE26" s="645"/>
      <c r="AF26" s="645"/>
      <c r="AG26" s="645"/>
      <c r="AH26" s="645"/>
      <c r="AI26" s="645"/>
      <c r="AJ26" s="645"/>
      <c r="AK26" s="645"/>
      <c r="AL26" s="646" t="s">
        <v>232</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232</v>
      </c>
      <c r="BH26" s="642"/>
      <c r="BI26" s="642"/>
      <c r="BJ26" s="642"/>
      <c r="BK26" s="642"/>
      <c r="BL26" s="642"/>
      <c r="BM26" s="642"/>
      <c r="BN26" s="643"/>
      <c r="BO26" s="644" t="s">
        <v>238</v>
      </c>
      <c r="BP26" s="644"/>
      <c r="BQ26" s="644"/>
      <c r="BR26" s="644"/>
      <c r="BS26" s="650" t="s">
        <v>232</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777404</v>
      </c>
      <c r="CS26" s="642"/>
      <c r="CT26" s="642"/>
      <c r="CU26" s="642"/>
      <c r="CV26" s="642"/>
      <c r="CW26" s="642"/>
      <c r="CX26" s="642"/>
      <c r="CY26" s="643"/>
      <c r="CZ26" s="646">
        <v>9.6</v>
      </c>
      <c r="DA26" s="674"/>
      <c r="DB26" s="674"/>
      <c r="DC26" s="679"/>
      <c r="DD26" s="650">
        <v>724886</v>
      </c>
      <c r="DE26" s="642"/>
      <c r="DF26" s="642"/>
      <c r="DG26" s="642"/>
      <c r="DH26" s="642"/>
      <c r="DI26" s="642"/>
      <c r="DJ26" s="642"/>
      <c r="DK26" s="643"/>
      <c r="DL26" s="650" t="s">
        <v>232</v>
      </c>
      <c r="DM26" s="642"/>
      <c r="DN26" s="642"/>
      <c r="DO26" s="642"/>
      <c r="DP26" s="642"/>
      <c r="DQ26" s="642"/>
      <c r="DR26" s="642"/>
      <c r="DS26" s="642"/>
      <c r="DT26" s="642"/>
      <c r="DU26" s="642"/>
      <c r="DV26" s="643"/>
      <c r="DW26" s="646" t="s">
        <v>238</v>
      </c>
      <c r="DX26" s="674"/>
      <c r="DY26" s="674"/>
      <c r="DZ26" s="674"/>
      <c r="EA26" s="674"/>
      <c r="EB26" s="674"/>
      <c r="EC26" s="675"/>
    </row>
    <row r="27" spans="2:133" ht="11.25" customHeight="1" x14ac:dyDescent="0.15">
      <c r="B27" s="638" t="s">
        <v>297</v>
      </c>
      <c r="C27" s="639"/>
      <c r="D27" s="639"/>
      <c r="E27" s="639"/>
      <c r="F27" s="639"/>
      <c r="G27" s="639"/>
      <c r="H27" s="639"/>
      <c r="I27" s="639"/>
      <c r="J27" s="639"/>
      <c r="K27" s="639"/>
      <c r="L27" s="639"/>
      <c r="M27" s="639"/>
      <c r="N27" s="639"/>
      <c r="O27" s="639"/>
      <c r="P27" s="639"/>
      <c r="Q27" s="640"/>
      <c r="R27" s="641">
        <v>735024</v>
      </c>
      <c r="S27" s="642"/>
      <c r="T27" s="642"/>
      <c r="U27" s="642"/>
      <c r="V27" s="642"/>
      <c r="W27" s="642"/>
      <c r="X27" s="642"/>
      <c r="Y27" s="643"/>
      <c r="Z27" s="644">
        <v>8.6999999999999993</v>
      </c>
      <c r="AA27" s="644"/>
      <c r="AB27" s="644"/>
      <c r="AC27" s="644"/>
      <c r="AD27" s="645" t="s">
        <v>232</v>
      </c>
      <c r="AE27" s="645"/>
      <c r="AF27" s="645"/>
      <c r="AG27" s="645"/>
      <c r="AH27" s="645"/>
      <c r="AI27" s="645"/>
      <c r="AJ27" s="645"/>
      <c r="AK27" s="645"/>
      <c r="AL27" s="646" t="s">
        <v>238</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2952879</v>
      </c>
      <c r="BH27" s="642"/>
      <c r="BI27" s="642"/>
      <c r="BJ27" s="642"/>
      <c r="BK27" s="642"/>
      <c r="BL27" s="642"/>
      <c r="BM27" s="642"/>
      <c r="BN27" s="643"/>
      <c r="BO27" s="644">
        <v>100</v>
      </c>
      <c r="BP27" s="644"/>
      <c r="BQ27" s="644"/>
      <c r="BR27" s="644"/>
      <c r="BS27" s="650">
        <v>160345</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1222647</v>
      </c>
      <c r="CS27" s="677"/>
      <c r="CT27" s="677"/>
      <c r="CU27" s="677"/>
      <c r="CV27" s="677"/>
      <c r="CW27" s="677"/>
      <c r="CX27" s="677"/>
      <c r="CY27" s="678"/>
      <c r="CZ27" s="646">
        <v>15.1</v>
      </c>
      <c r="DA27" s="674"/>
      <c r="DB27" s="674"/>
      <c r="DC27" s="679"/>
      <c r="DD27" s="650">
        <v>376557</v>
      </c>
      <c r="DE27" s="677"/>
      <c r="DF27" s="677"/>
      <c r="DG27" s="677"/>
      <c r="DH27" s="677"/>
      <c r="DI27" s="677"/>
      <c r="DJ27" s="677"/>
      <c r="DK27" s="678"/>
      <c r="DL27" s="650">
        <v>342670</v>
      </c>
      <c r="DM27" s="677"/>
      <c r="DN27" s="677"/>
      <c r="DO27" s="677"/>
      <c r="DP27" s="677"/>
      <c r="DQ27" s="677"/>
      <c r="DR27" s="677"/>
      <c r="DS27" s="677"/>
      <c r="DT27" s="677"/>
      <c r="DU27" s="677"/>
      <c r="DV27" s="678"/>
      <c r="DW27" s="646">
        <v>6.7</v>
      </c>
      <c r="DX27" s="674"/>
      <c r="DY27" s="674"/>
      <c r="DZ27" s="674"/>
      <c r="EA27" s="674"/>
      <c r="EB27" s="674"/>
      <c r="EC27" s="675"/>
    </row>
    <row r="28" spans="2:133" ht="11.25" customHeight="1" x14ac:dyDescent="0.15">
      <c r="B28" s="683" t="s">
        <v>300</v>
      </c>
      <c r="C28" s="684"/>
      <c r="D28" s="684"/>
      <c r="E28" s="684"/>
      <c r="F28" s="684"/>
      <c r="G28" s="684"/>
      <c r="H28" s="684"/>
      <c r="I28" s="684"/>
      <c r="J28" s="684"/>
      <c r="K28" s="684"/>
      <c r="L28" s="684"/>
      <c r="M28" s="684"/>
      <c r="N28" s="684"/>
      <c r="O28" s="684"/>
      <c r="P28" s="684"/>
      <c r="Q28" s="685"/>
      <c r="R28" s="641" t="s">
        <v>238</v>
      </c>
      <c r="S28" s="642"/>
      <c r="T28" s="642"/>
      <c r="U28" s="642"/>
      <c r="V28" s="642"/>
      <c r="W28" s="642"/>
      <c r="X28" s="642"/>
      <c r="Y28" s="643"/>
      <c r="Z28" s="644" t="s">
        <v>232</v>
      </c>
      <c r="AA28" s="644"/>
      <c r="AB28" s="644"/>
      <c r="AC28" s="644"/>
      <c r="AD28" s="645" t="s">
        <v>238</v>
      </c>
      <c r="AE28" s="645"/>
      <c r="AF28" s="645"/>
      <c r="AG28" s="645"/>
      <c r="AH28" s="645"/>
      <c r="AI28" s="645"/>
      <c r="AJ28" s="645"/>
      <c r="AK28" s="645"/>
      <c r="AL28" s="646" t="s">
        <v>238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985822</v>
      </c>
      <c r="CS28" s="642"/>
      <c r="CT28" s="642"/>
      <c r="CU28" s="642"/>
      <c r="CV28" s="642"/>
      <c r="CW28" s="642"/>
      <c r="CX28" s="642"/>
      <c r="CY28" s="643"/>
      <c r="CZ28" s="646">
        <v>12.2</v>
      </c>
      <c r="DA28" s="674"/>
      <c r="DB28" s="674"/>
      <c r="DC28" s="679"/>
      <c r="DD28" s="650">
        <v>985822</v>
      </c>
      <c r="DE28" s="642"/>
      <c r="DF28" s="642"/>
      <c r="DG28" s="642"/>
      <c r="DH28" s="642"/>
      <c r="DI28" s="642"/>
      <c r="DJ28" s="642"/>
      <c r="DK28" s="643"/>
      <c r="DL28" s="650">
        <v>985704</v>
      </c>
      <c r="DM28" s="642"/>
      <c r="DN28" s="642"/>
      <c r="DO28" s="642"/>
      <c r="DP28" s="642"/>
      <c r="DQ28" s="642"/>
      <c r="DR28" s="642"/>
      <c r="DS28" s="642"/>
      <c r="DT28" s="642"/>
      <c r="DU28" s="642"/>
      <c r="DV28" s="643"/>
      <c r="DW28" s="646">
        <v>19.399999999999999</v>
      </c>
      <c r="DX28" s="674"/>
      <c r="DY28" s="674"/>
      <c r="DZ28" s="674"/>
      <c r="EA28" s="674"/>
      <c r="EB28" s="674"/>
      <c r="EC28" s="675"/>
    </row>
    <row r="29" spans="2:133" ht="11.25" customHeight="1" x14ac:dyDescent="0.15">
      <c r="B29" s="638" t="s">
        <v>302</v>
      </c>
      <c r="C29" s="639"/>
      <c r="D29" s="639"/>
      <c r="E29" s="639"/>
      <c r="F29" s="639"/>
      <c r="G29" s="639"/>
      <c r="H29" s="639"/>
      <c r="I29" s="639"/>
      <c r="J29" s="639"/>
      <c r="K29" s="639"/>
      <c r="L29" s="639"/>
      <c r="M29" s="639"/>
      <c r="N29" s="639"/>
      <c r="O29" s="639"/>
      <c r="P29" s="639"/>
      <c r="Q29" s="640"/>
      <c r="R29" s="641">
        <v>570533</v>
      </c>
      <c r="S29" s="642"/>
      <c r="T29" s="642"/>
      <c r="U29" s="642"/>
      <c r="V29" s="642"/>
      <c r="W29" s="642"/>
      <c r="X29" s="642"/>
      <c r="Y29" s="643"/>
      <c r="Z29" s="644">
        <v>6.7</v>
      </c>
      <c r="AA29" s="644"/>
      <c r="AB29" s="644"/>
      <c r="AC29" s="644"/>
      <c r="AD29" s="645" t="s">
        <v>238</v>
      </c>
      <c r="AE29" s="645"/>
      <c r="AF29" s="645"/>
      <c r="AG29" s="645"/>
      <c r="AH29" s="645"/>
      <c r="AI29" s="645"/>
      <c r="AJ29" s="645"/>
      <c r="AK29" s="645"/>
      <c r="AL29" s="646" t="s">
        <v>232</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306</v>
      </c>
      <c r="CG29" s="657"/>
      <c r="CH29" s="657"/>
      <c r="CI29" s="657"/>
      <c r="CJ29" s="657"/>
      <c r="CK29" s="657"/>
      <c r="CL29" s="657"/>
      <c r="CM29" s="657"/>
      <c r="CN29" s="657"/>
      <c r="CO29" s="657"/>
      <c r="CP29" s="657"/>
      <c r="CQ29" s="658"/>
      <c r="CR29" s="641">
        <v>985822</v>
      </c>
      <c r="CS29" s="677"/>
      <c r="CT29" s="677"/>
      <c r="CU29" s="677"/>
      <c r="CV29" s="677"/>
      <c r="CW29" s="677"/>
      <c r="CX29" s="677"/>
      <c r="CY29" s="678"/>
      <c r="CZ29" s="646">
        <v>12.2</v>
      </c>
      <c r="DA29" s="674"/>
      <c r="DB29" s="674"/>
      <c r="DC29" s="679"/>
      <c r="DD29" s="650">
        <v>985822</v>
      </c>
      <c r="DE29" s="677"/>
      <c r="DF29" s="677"/>
      <c r="DG29" s="677"/>
      <c r="DH29" s="677"/>
      <c r="DI29" s="677"/>
      <c r="DJ29" s="677"/>
      <c r="DK29" s="678"/>
      <c r="DL29" s="650">
        <v>985704</v>
      </c>
      <c r="DM29" s="677"/>
      <c r="DN29" s="677"/>
      <c r="DO29" s="677"/>
      <c r="DP29" s="677"/>
      <c r="DQ29" s="677"/>
      <c r="DR29" s="677"/>
      <c r="DS29" s="677"/>
      <c r="DT29" s="677"/>
      <c r="DU29" s="677"/>
      <c r="DV29" s="678"/>
      <c r="DW29" s="646">
        <v>19.399999999999999</v>
      </c>
      <c r="DX29" s="674"/>
      <c r="DY29" s="674"/>
      <c r="DZ29" s="674"/>
      <c r="EA29" s="674"/>
      <c r="EB29" s="674"/>
      <c r="EC29" s="675"/>
    </row>
    <row r="30" spans="2:133" ht="11.25" customHeight="1" x14ac:dyDescent="0.15">
      <c r="B30" s="638" t="s">
        <v>307</v>
      </c>
      <c r="C30" s="639"/>
      <c r="D30" s="639"/>
      <c r="E30" s="639"/>
      <c r="F30" s="639"/>
      <c r="G30" s="639"/>
      <c r="H30" s="639"/>
      <c r="I30" s="639"/>
      <c r="J30" s="639"/>
      <c r="K30" s="639"/>
      <c r="L30" s="639"/>
      <c r="M30" s="639"/>
      <c r="N30" s="639"/>
      <c r="O30" s="639"/>
      <c r="P30" s="639"/>
      <c r="Q30" s="640"/>
      <c r="R30" s="641">
        <v>45779</v>
      </c>
      <c r="S30" s="642"/>
      <c r="T30" s="642"/>
      <c r="U30" s="642"/>
      <c r="V30" s="642"/>
      <c r="W30" s="642"/>
      <c r="X30" s="642"/>
      <c r="Y30" s="643"/>
      <c r="Z30" s="644">
        <v>0.5</v>
      </c>
      <c r="AA30" s="644"/>
      <c r="AB30" s="644"/>
      <c r="AC30" s="644"/>
      <c r="AD30" s="645" t="s">
        <v>232</v>
      </c>
      <c r="AE30" s="645"/>
      <c r="AF30" s="645"/>
      <c r="AG30" s="645"/>
      <c r="AH30" s="645"/>
      <c r="AI30" s="645"/>
      <c r="AJ30" s="645"/>
      <c r="AK30" s="645"/>
      <c r="AL30" s="646" t="s">
        <v>238</v>
      </c>
      <c r="AM30" s="647"/>
      <c r="AN30" s="647"/>
      <c r="AO30" s="648"/>
      <c r="AP30" s="689" t="s">
        <v>308</v>
      </c>
      <c r="AQ30" s="690"/>
      <c r="AR30" s="690"/>
      <c r="AS30" s="690"/>
      <c r="AT30" s="695" t="s">
        <v>309</v>
      </c>
      <c r="AU30" s="230"/>
      <c r="AV30" s="230"/>
      <c r="AW30" s="230"/>
      <c r="AX30" s="627" t="s">
        <v>187</v>
      </c>
      <c r="AY30" s="628"/>
      <c r="AZ30" s="628"/>
      <c r="BA30" s="628"/>
      <c r="BB30" s="628"/>
      <c r="BC30" s="628"/>
      <c r="BD30" s="628"/>
      <c r="BE30" s="628"/>
      <c r="BF30" s="629"/>
      <c r="BG30" s="701">
        <v>99.7</v>
      </c>
      <c r="BH30" s="702"/>
      <c r="BI30" s="702"/>
      <c r="BJ30" s="702"/>
      <c r="BK30" s="702"/>
      <c r="BL30" s="702"/>
      <c r="BM30" s="636">
        <v>98.6</v>
      </c>
      <c r="BN30" s="702"/>
      <c r="BO30" s="702"/>
      <c r="BP30" s="702"/>
      <c r="BQ30" s="703"/>
      <c r="BR30" s="701">
        <v>99.7</v>
      </c>
      <c r="BS30" s="702"/>
      <c r="BT30" s="702"/>
      <c r="BU30" s="702"/>
      <c r="BV30" s="702"/>
      <c r="BW30" s="702"/>
      <c r="BX30" s="636">
        <v>98.5</v>
      </c>
      <c r="BY30" s="702"/>
      <c r="BZ30" s="702"/>
      <c r="CA30" s="702"/>
      <c r="CB30" s="703"/>
      <c r="CD30" s="706"/>
      <c r="CE30" s="707"/>
      <c r="CF30" s="656" t="s">
        <v>310</v>
      </c>
      <c r="CG30" s="657"/>
      <c r="CH30" s="657"/>
      <c r="CI30" s="657"/>
      <c r="CJ30" s="657"/>
      <c r="CK30" s="657"/>
      <c r="CL30" s="657"/>
      <c r="CM30" s="657"/>
      <c r="CN30" s="657"/>
      <c r="CO30" s="657"/>
      <c r="CP30" s="657"/>
      <c r="CQ30" s="658"/>
      <c r="CR30" s="641">
        <v>922670</v>
      </c>
      <c r="CS30" s="642"/>
      <c r="CT30" s="642"/>
      <c r="CU30" s="642"/>
      <c r="CV30" s="642"/>
      <c r="CW30" s="642"/>
      <c r="CX30" s="642"/>
      <c r="CY30" s="643"/>
      <c r="CZ30" s="646">
        <v>11.4</v>
      </c>
      <c r="DA30" s="674"/>
      <c r="DB30" s="674"/>
      <c r="DC30" s="679"/>
      <c r="DD30" s="650">
        <v>922670</v>
      </c>
      <c r="DE30" s="642"/>
      <c r="DF30" s="642"/>
      <c r="DG30" s="642"/>
      <c r="DH30" s="642"/>
      <c r="DI30" s="642"/>
      <c r="DJ30" s="642"/>
      <c r="DK30" s="643"/>
      <c r="DL30" s="650">
        <v>922552</v>
      </c>
      <c r="DM30" s="642"/>
      <c r="DN30" s="642"/>
      <c r="DO30" s="642"/>
      <c r="DP30" s="642"/>
      <c r="DQ30" s="642"/>
      <c r="DR30" s="642"/>
      <c r="DS30" s="642"/>
      <c r="DT30" s="642"/>
      <c r="DU30" s="642"/>
      <c r="DV30" s="643"/>
      <c r="DW30" s="646">
        <v>18.2</v>
      </c>
      <c r="DX30" s="674"/>
      <c r="DY30" s="674"/>
      <c r="DZ30" s="674"/>
      <c r="EA30" s="674"/>
      <c r="EB30" s="674"/>
      <c r="EC30" s="675"/>
    </row>
    <row r="31" spans="2:133" ht="11.25" customHeight="1" x14ac:dyDescent="0.15">
      <c r="B31" s="638" t="s">
        <v>311</v>
      </c>
      <c r="C31" s="639"/>
      <c r="D31" s="639"/>
      <c r="E31" s="639"/>
      <c r="F31" s="639"/>
      <c r="G31" s="639"/>
      <c r="H31" s="639"/>
      <c r="I31" s="639"/>
      <c r="J31" s="639"/>
      <c r="K31" s="639"/>
      <c r="L31" s="639"/>
      <c r="M31" s="639"/>
      <c r="N31" s="639"/>
      <c r="O31" s="639"/>
      <c r="P31" s="639"/>
      <c r="Q31" s="640"/>
      <c r="R31" s="641">
        <v>7443</v>
      </c>
      <c r="S31" s="642"/>
      <c r="T31" s="642"/>
      <c r="U31" s="642"/>
      <c r="V31" s="642"/>
      <c r="W31" s="642"/>
      <c r="X31" s="642"/>
      <c r="Y31" s="643"/>
      <c r="Z31" s="644">
        <v>0.1</v>
      </c>
      <c r="AA31" s="644"/>
      <c r="AB31" s="644"/>
      <c r="AC31" s="644"/>
      <c r="AD31" s="645" t="s">
        <v>232</v>
      </c>
      <c r="AE31" s="645"/>
      <c r="AF31" s="645"/>
      <c r="AG31" s="645"/>
      <c r="AH31" s="645"/>
      <c r="AI31" s="645"/>
      <c r="AJ31" s="645"/>
      <c r="AK31" s="645"/>
      <c r="AL31" s="646" t="s">
        <v>232</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99.6</v>
      </c>
      <c r="BH31" s="677"/>
      <c r="BI31" s="677"/>
      <c r="BJ31" s="677"/>
      <c r="BK31" s="677"/>
      <c r="BL31" s="677"/>
      <c r="BM31" s="647">
        <v>98.4</v>
      </c>
      <c r="BN31" s="699"/>
      <c r="BO31" s="699"/>
      <c r="BP31" s="699"/>
      <c r="BQ31" s="700"/>
      <c r="BR31" s="698">
        <v>99.8</v>
      </c>
      <c r="BS31" s="677"/>
      <c r="BT31" s="677"/>
      <c r="BU31" s="677"/>
      <c r="BV31" s="677"/>
      <c r="BW31" s="677"/>
      <c r="BX31" s="647">
        <v>98.5</v>
      </c>
      <c r="BY31" s="699"/>
      <c r="BZ31" s="699"/>
      <c r="CA31" s="699"/>
      <c r="CB31" s="700"/>
      <c r="CD31" s="706"/>
      <c r="CE31" s="707"/>
      <c r="CF31" s="656" t="s">
        <v>314</v>
      </c>
      <c r="CG31" s="657"/>
      <c r="CH31" s="657"/>
      <c r="CI31" s="657"/>
      <c r="CJ31" s="657"/>
      <c r="CK31" s="657"/>
      <c r="CL31" s="657"/>
      <c r="CM31" s="657"/>
      <c r="CN31" s="657"/>
      <c r="CO31" s="657"/>
      <c r="CP31" s="657"/>
      <c r="CQ31" s="658"/>
      <c r="CR31" s="641">
        <v>63152</v>
      </c>
      <c r="CS31" s="677"/>
      <c r="CT31" s="677"/>
      <c r="CU31" s="677"/>
      <c r="CV31" s="677"/>
      <c r="CW31" s="677"/>
      <c r="CX31" s="677"/>
      <c r="CY31" s="678"/>
      <c r="CZ31" s="646">
        <v>0.8</v>
      </c>
      <c r="DA31" s="674"/>
      <c r="DB31" s="674"/>
      <c r="DC31" s="679"/>
      <c r="DD31" s="650">
        <v>63152</v>
      </c>
      <c r="DE31" s="677"/>
      <c r="DF31" s="677"/>
      <c r="DG31" s="677"/>
      <c r="DH31" s="677"/>
      <c r="DI31" s="677"/>
      <c r="DJ31" s="677"/>
      <c r="DK31" s="678"/>
      <c r="DL31" s="650">
        <v>63152</v>
      </c>
      <c r="DM31" s="677"/>
      <c r="DN31" s="677"/>
      <c r="DO31" s="677"/>
      <c r="DP31" s="677"/>
      <c r="DQ31" s="677"/>
      <c r="DR31" s="677"/>
      <c r="DS31" s="677"/>
      <c r="DT31" s="677"/>
      <c r="DU31" s="677"/>
      <c r="DV31" s="678"/>
      <c r="DW31" s="646">
        <v>1.2</v>
      </c>
      <c r="DX31" s="674"/>
      <c r="DY31" s="674"/>
      <c r="DZ31" s="674"/>
      <c r="EA31" s="674"/>
      <c r="EB31" s="674"/>
      <c r="EC31" s="675"/>
    </row>
    <row r="32" spans="2:133" ht="11.25" customHeight="1" x14ac:dyDescent="0.15">
      <c r="B32" s="638" t="s">
        <v>315</v>
      </c>
      <c r="C32" s="639"/>
      <c r="D32" s="639"/>
      <c r="E32" s="639"/>
      <c r="F32" s="639"/>
      <c r="G32" s="639"/>
      <c r="H32" s="639"/>
      <c r="I32" s="639"/>
      <c r="J32" s="639"/>
      <c r="K32" s="639"/>
      <c r="L32" s="639"/>
      <c r="M32" s="639"/>
      <c r="N32" s="639"/>
      <c r="O32" s="639"/>
      <c r="P32" s="639"/>
      <c r="Q32" s="640"/>
      <c r="R32" s="641">
        <v>829050</v>
      </c>
      <c r="S32" s="642"/>
      <c r="T32" s="642"/>
      <c r="U32" s="642"/>
      <c r="V32" s="642"/>
      <c r="W32" s="642"/>
      <c r="X32" s="642"/>
      <c r="Y32" s="643"/>
      <c r="Z32" s="644">
        <v>9.8000000000000007</v>
      </c>
      <c r="AA32" s="644"/>
      <c r="AB32" s="644"/>
      <c r="AC32" s="644"/>
      <c r="AD32" s="645" t="s">
        <v>232</v>
      </c>
      <c r="AE32" s="645"/>
      <c r="AF32" s="645"/>
      <c r="AG32" s="645"/>
      <c r="AH32" s="645"/>
      <c r="AI32" s="645"/>
      <c r="AJ32" s="645"/>
      <c r="AK32" s="645"/>
      <c r="AL32" s="646" t="s">
        <v>238</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99.7</v>
      </c>
      <c r="BH32" s="711"/>
      <c r="BI32" s="711"/>
      <c r="BJ32" s="711"/>
      <c r="BK32" s="711"/>
      <c r="BL32" s="711"/>
      <c r="BM32" s="712">
        <v>98.6</v>
      </c>
      <c r="BN32" s="711"/>
      <c r="BO32" s="711"/>
      <c r="BP32" s="711"/>
      <c r="BQ32" s="713"/>
      <c r="BR32" s="710">
        <v>99.7</v>
      </c>
      <c r="BS32" s="711"/>
      <c r="BT32" s="711"/>
      <c r="BU32" s="711"/>
      <c r="BV32" s="711"/>
      <c r="BW32" s="711"/>
      <c r="BX32" s="712">
        <v>98.4</v>
      </c>
      <c r="BY32" s="711"/>
      <c r="BZ32" s="711"/>
      <c r="CA32" s="711"/>
      <c r="CB32" s="713"/>
      <c r="CD32" s="708"/>
      <c r="CE32" s="709"/>
      <c r="CF32" s="656" t="s">
        <v>317</v>
      </c>
      <c r="CG32" s="657"/>
      <c r="CH32" s="657"/>
      <c r="CI32" s="657"/>
      <c r="CJ32" s="657"/>
      <c r="CK32" s="657"/>
      <c r="CL32" s="657"/>
      <c r="CM32" s="657"/>
      <c r="CN32" s="657"/>
      <c r="CO32" s="657"/>
      <c r="CP32" s="657"/>
      <c r="CQ32" s="658"/>
      <c r="CR32" s="641" t="s">
        <v>232</v>
      </c>
      <c r="CS32" s="642"/>
      <c r="CT32" s="642"/>
      <c r="CU32" s="642"/>
      <c r="CV32" s="642"/>
      <c r="CW32" s="642"/>
      <c r="CX32" s="642"/>
      <c r="CY32" s="643"/>
      <c r="CZ32" s="646" t="s">
        <v>232</v>
      </c>
      <c r="DA32" s="674"/>
      <c r="DB32" s="674"/>
      <c r="DC32" s="679"/>
      <c r="DD32" s="650" t="s">
        <v>238</v>
      </c>
      <c r="DE32" s="642"/>
      <c r="DF32" s="642"/>
      <c r="DG32" s="642"/>
      <c r="DH32" s="642"/>
      <c r="DI32" s="642"/>
      <c r="DJ32" s="642"/>
      <c r="DK32" s="643"/>
      <c r="DL32" s="650" t="s">
        <v>238</v>
      </c>
      <c r="DM32" s="642"/>
      <c r="DN32" s="642"/>
      <c r="DO32" s="642"/>
      <c r="DP32" s="642"/>
      <c r="DQ32" s="642"/>
      <c r="DR32" s="642"/>
      <c r="DS32" s="642"/>
      <c r="DT32" s="642"/>
      <c r="DU32" s="642"/>
      <c r="DV32" s="643"/>
      <c r="DW32" s="646" t="s">
        <v>232</v>
      </c>
      <c r="DX32" s="674"/>
      <c r="DY32" s="674"/>
      <c r="DZ32" s="674"/>
      <c r="EA32" s="674"/>
      <c r="EB32" s="674"/>
      <c r="EC32" s="675"/>
    </row>
    <row r="33" spans="2:133" ht="11.25" customHeight="1" x14ac:dyDescent="0.15">
      <c r="B33" s="638" t="s">
        <v>318</v>
      </c>
      <c r="C33" s="639"/>
      <c r="D33" s="639"/>
      <c r="E33" s="639"/>
      <c r="F33" s="639"/>
      <c r="G33" s="639"/>
      <c r="H33" s="639"/>
      <c r="I33" s="639"/>
      <c r="J33" s="639"/>
      <c r="K33" s="639"/>
      <c r="L33" s="639"/>
      <c r="M33" s="639"/>
      <c r="N33" s="639"/>
      <c r="O33" s="639"/>
      <c r="P33" s="639"/>
      <c r="Q33" s="640"/>
      <c r="R33" s="641">
        <v>251369</v>
      </c>
      <c r="S33" s="642"/>
      <c r="T33" s="642"/>
      <c r="U33" s="642"/>
      <c r="V33" s="642"/>
      <c r="W33" s="642"/>
      <c r="X33" s="642"/>
      <c r="Y33" s="643"/>
      <c r="Z33" s="644">
        <v>3</v>
      </c>
      <c r="AA33" s="644"/>
      <c r="AB33" s="644"/>
      <c r="AC33" s="644"/>
      <c r="AD33" s="645" t="s">
        <v>232</v>
      </c>
      <c r="AE33" s="645"/>
      <c r="AF33" s="645"/>
      <c r="AG33" s="645"/>
      <c r="AH33" s="645"/>
      <c r="AI33" s="645"/>
      <c r="AJ33" s="645"/>
      <c r="AK33" s="645"/>
      <c r="AL33" s="646" t="s">
        <v>232</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3781715</v>
      </c>
      <c r="CS33" s="677"/>
      <c r="CT33" s="677"/>
      <c r="CU33" s="677"/>
      <c r="CV33" s="677"/>
      <c r="CW33" s="677"/>
      <c r="CX33" s="677"/>
      <c r="CY33" s="678"/>
      <c r="CZ33" s="646">
        <v>46.7</v>
      </c>
      <c r="DA33" s="674"/>
      <c r="DB33" s="674"/>
      <c r="DC33" s="679"/>
      <c r="DD33" s="650">
        <v>3232101</v>
      </c>
      <c r="DE33" s="677"/>
      <c r="DF33" s="677"/>
      <c r="DG33" s="677"/>
      <c r="DH33" s="677"/>
      <c r="DI33" s="677"/>
      <c r="DJ33" s="677"/>
      <c r="DK33" s="678"/>
      <c r="DL33" s="650">
        <v>1818362</v>
      </c>
      <c r="DM33" s="677"/>
      <c r="DN33" s="677"/>
      <c r="DO33" s="677"/>
      <c r="DP33" s="677"/>
      <c r="DQ33" s="677"/>
      <c r="DR33" s="677"/>
      <c r="DS33" s="677"/>
      <c r="DT33" s="677"/>
      <c r="DU33" s="677"/>
      <c r="DV33" s="678"/>
      <c r="DW33" s="646">
        <v>35.799999999999997</v>
      </c>
      <c r="DX33" s="674"/>
      <c r="DY33" s="674"/>
      <c r="DZ33" s="674"/>
      <c r="EA33" s="674"/>
      <c r="EB33" s="674"/>
      <c r="EC33" s="675"/>
    </row>
    <row r="34" spans="2:133" ht="11.25" customHeight="1" x14ac:dyDescent="0.15">
      <c r="B34" s="638" t="s">
        <v>320</v>
      </c>
      <c r="C34" s="639"/>
      <c r="D34" s="639"/>
      <c r="E34" s="639"/>
      <c r="F34" s="639"/>
      <c r="G34" s="639"/>
      <c r="H34" s="639"/>
      <c r="I34" s="639"/>
      <c r="J34" s="639"/>
      <c r="K34" s="639"/>
      <c r="L34" s="639"/>
      <c r="M34" s="639"/>
      <c r="N34" s="639"/>
      <c r="O34" s="639"/>
      <c r="P34" s="639"/>
      <c r="Q34" s="640"/>
      <c r="R34" s="641">
        <v>118676</v>
      </c>
      <c r="S34" s="642"/>
      <c r="T34" s="642"/>
      <c r="U34" s="642"/>
      <c r="V34" s="642"/>
      <c r="W34" s="642"/>
      <c r="X34" s="642"/>
      <c r="Y34" s="643"/>
      <c r="Z34" s="644">
        <v>1.4</v>
      </c>
      <c r="AA34" s="644"/>
      <c r="AB34" s="644"/>
      <c r="AC34" s="644"/>
      <c r="AD34" s="645">
        <v>17</v>
      </c>
      <c r="AE34" s="645"/>
      <c r="AF34" s="645"/>
      <c r="AG34" s="645"/>
      <c r="AH34" s="645"/>
      <c r="AI34" s="645"/>
      <c r="AJ34" s="645"/>
      <c r="AK34" s="645"/>
      <c r="AL34" s="646">
        <v>0</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1333633</v>
      </c>
      <c r="CS34" s="642"/>
      <c r="CT34" s="642"/>
      <c r="CU34" s="642"/>
      <c r="CV34" s="642"/>
      <c r="CW34" s="642"/>
      <c r="CX34" s="642"/>
      <c r="CY34" s="643"/>
      <c r="CZ34" s="646">
        <v>16.5</v>
      </c>
      <c r="DA34" s="674"/>
      <c r="DB34" s="674"/>
      <c r="DC34" s="679"/>
      <c r="DD34" s="650">
        <v>1117221</v>
      </c>
      <c r="DE34" s="642"/>
      <c r="DF34" s="642"/>
      <c r="DG34" s="642"/>
      <c r="DH34" s="642"/>
      <c r="DI34" s="642"/>
      <c r="DJ34" s="642"/>
      <c r="DK34" s="643"/>
      <c r="DL34" s="650">
        <v>926232</v>
      </c>
      <c r="DM34" s="642"/>
      <c r="DN34" s="642"/>
      <c r="DO34" s="642"/>
      <c r="DP34" s="642"/>
      <c r="DQ34" s="642"/>
      <c r="DR34" s="642"/>
      <c r="DS34" s="642"/>
      <c r="DT34" s="642"/>
      <c r="DU34" s="642"/>
      <c r="DV34" s="643"/>
      <c r="DW34" s="646">
        <v>18.2</v>
      </c>
      <c r="DX34" s="674"/>
      <c r="DY34" s="674"/>
      <c r="DZ34" s="674"/>
      <c r="EA34" s="674"/>
      <c r="EB34" s="674"/>
      <c r="EC34" s="675"/>
    </row>
    <row r="35" spans="2:133" ht="11.25" customHeight="1" x14ac:dyDescent="0.15">
      <c r="B35" s="638" t="s">
        <v>324</v>
      </c>
      <c r="C35" s="639"/>
      <c r="D35" s="639"/>
      <c r="E35" s="639"/>
      <c r="F35" s="639"/>
      <c r="G35" s="639"/>
      <c r="H35" s="639"/>
      <c r="I35" s="639"/>
      <c r="J35" s="639"/>
      <c r="K35" s="639"/>
      <c r="L35" s="639"/>
      <c r="M35" s="639"/>
      <c r="N35" s="639"/>
      <c r="O35" s="639"/>
      <c r="P35" s="639"/>
      <c r="Q35" s="640"/>
      <c r="R35" s="641">
        <v>449107</v>
      </c>
      <c r="S35" s="642"/>
      <c r="T35" s="642"/>
      <c r="U35" s="642"/>
      <c r="V35" s="642"/>
      <c r="W35" s="642"/>
      <c r="X35" s="642"/>
      <c r="Y35" s="643"/>
      <c r="Z35" s="644">
        <v>5.3</v>
      </c>
      <c r="AA35" s="644"/>
      <c r="AB35" s="644"/>
      <c r="AC35" s="644"/>
      <c r="AD35" s="645" t="s">
        <v>232</v>
      </c>
      <c r="AE35" s="645"/>
      <c r="AF35" s="645"/>
      <c r="AG35" s="645"/>
      <c r="AH35" s="645"/>
      <c r="AI35" s="645"/>
      <c r="AJ35" s="645"/>
      <c r="AK35" s="645"/>
      <c r="AL35" s="646" t="s">
        <v>232</v>
      </c>
      <c r="AM35" s="647"/>
      <c r="AN35" s="647"/>
      <c r="AO35" s="648"/>
      <c r="AP35" s="234"/>
      <c r="AQ35" s="714" t="s">
        <v>325</v>
      </c>
      <c r="AR35" s="715"/>
      <c r="AS35" s="715"/>
      <c r="AT35" s="715"/>
      <c r="AU35" s="715"/>
      <c r="AV35" s="715"/>
      <c r="AW35" s="715"/>
      <c r="AX35" s="715"/>
      <c r="AY35" s="716"/>
      <c r="AZ35" s="630">
        <v>1056913</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41631</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69776</v>
      </c>
      <c r="CS35" s="677"/>
      <c r="CT35" s="677"/>
      <c r="CU35" s="677"/>
      <c r="CV35" s="677"/>
      <c r="CW35" s="677"/>
      <c r="CX35" s="677"/>
      <c r="CY35" s="678"/>
      <c r="CZ35" s="646">
        <v>0.9</v>
      </c>
      <c r="DA35" s="674"/>
      <c r="DB35" s="674"/>
      <c r="DC35" s="679"/>
      <c r="DD35" s="650">
        <v>48167</v>
      </c>
      <c r="DE35" s="677"/>
      <c r="DF35" s="677"/>
      <c r="DG35" s="677"/>
      <c r="DH35" s="677"/>
      <c r="DI35" s="677"/>
      <c r="DJ35" s="677"/>
      <c r="DK35" s="678"/>
      <c r="DL35" s="650">
        <v>45791</v>
      </c>
      <c r="DM35" s="677"/>
      <c r="DN35" s="677"/>
      <c r="DO35" s="677"/>
      <c r="DP35" s="677"/>
      <c r="DQ35" s="677"/>
      <c r="DR35" s="677"/>
      <c r="DS35" s="677"/>
      <c r="DT35" s="677"/>
      <c r="DU35" s="677"/>
      <c r="DV35" s="678"/>
      <c r="DW35" s="646">
        <v>0.9</v>
      </c>
      <c r="DX35" s="674"/>
      <c r="DY35" s="674"/>
      <c r="DZ35" s="674"/>
      <c r="EA35" s="674"/>
      <c r="EB35" s="674"/>
      <c r="EC35" s="675"/>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238</v>
      </c>
      <c r="S36" s="642"/>
      <c r="T36" s="642"/>
      <c r="U36" s="642"/>
      <c r="V36" s="642"/>
      <c r="W36" s="642"/>
      <c r="X36" s="642"/>
      <c r="Y36" s="643"/>
      <c r="Z36" s="644" t="s">
        <v>238</v>
      </c>
      <c r="AA36" s="644"/>
      <c r="AB36" s="644"/>
      <c r="AC36" s="644"/>
      <c r="AD36" s="645" t="s">
        <v>238</v>
      </c>
      <c r="AE36" s="645"/>
      <c r="AF36" s="645"/>
      <c r="AG36" s="645"/>
      <c r="AH36" s="645"/>
      <c r="AI36" s="645"/>
      <c r="AJ36" s="645"/>
      <c r="AK36" s="645"/>
      <c r="AL36" s="646" t="s">
        <v>238</v>
      </c>
      <c r="AM36" s="647"/>
      <c r="AN36" s="647"/>
      <c r="AO36" s="648"/>
      <c r="AQ36" s="718" t="s">
        <v>329</v>
      </c>
      <c r="AR36" s="719"/>
      <c r="AS36" s="719"/>
      <c r="AT36" s="719"/>
      <c r="AU36" s="719"/>
      <c r="AV36" s="719"/>
      <c r="AW36" s="719"/>
      <c r="AX36" s="719"/>
      <c r="AY36" s="720"/>
      <c r="AZ36" s="641">
        <v>432191</v>
      </c>
      <c r="BA36" s="642"/>
      <c r="BB36" s="642"/>
      <c r="BC36" s="642"/>
      <c r="BD36" s="677"/>
      <c r="BE36" s="677"/>
      <c r="BF36" s="700"/>
      <c r="BG36" s="656" t="s">
        <v>330</v>
      </c>
      <c r="BH36" s="657"/>
      <c r="BI36" s="657"/>
      <c r="BJ36" s="657"/>
      <c r="BK36" s="657"/>
      <c r="BL36" s="657"/>
      <c r="BM36" s="657"/>
      <c r="BN36" s="657"/>
      <c r="BO36" s="657"/>
      <c r="BP36" s="657"/>
      <c r="BQ36" s="657"/>
      <c r="BR36" s="657"/>
      <c r="BS36" s="657"/>
      <c r="BT36" s="657"/>
      <c r="BU36" s="658"/>
      <c r="BV36" s="641">
        <v>23599</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1204068</v>
      </c>
      <c r="CS36" s="642"/>
      <c r="CT36" s="642"/>
      <c r="CU36" s="642"/>
      <c r="CV36" s="642"/>
      <c r="CW36" s="642"/>
      <c r="CX36" s="642"/>
      <c r="CY36" s="643"/>
      <c r="CZ36" s="646">
        <v>14.9</v>
      </c>
      <c r="DA36" s="674"/>
      <c r="DB36" s="674"/>
      <c r="DC36" s="679"/>
      <c r="DD36" s="650">
        <v>999553</v>
      </c>
      <c r="DE36" s="642"/>
      <c r="DF36" s="642"/>
      <c r="DG36" s="642"/>
      <c r="DH36" s="642"/>
      <c r="DI36" s="642"/>
      <c r="DJ36" s="642"/>
      <c r="DK36" s="643"/>
      <c r="DL36" s="650">
        <v>394821</v>
      </c>
      <c r="DM36" s="642"/>
      <c r="DN36" s="642"/>
      <c r="DO36" s="642"/>
      <c r="DP36" s="642"/>
      <c r="DQ36" s="642"/>
      <c r="DR36" s="642"/>
      <c r="DS36" s="642"/>
      <c r="DT36" s="642"/>
      <c r="DU36" s="642"/>
      <c r="DV36" s="643"/>
      <c r="DW36" s="646">
        <v>7.8</v>
      </c>
      <c r="DX36" s="674"/>
      <c r="DY36" s="674"/>
      <c r="DZ36" s="674"/>
      <c r="EA36" s="674"/>
      <c r="EB36" s="674"/>
      <c r="EC36" s="675"/>
    </row>
    <row r="37" spans="2:133" ht="11.25" customHeight="1" x14ac:dyDescent="0.15">
      <c r="B37" s="638" t="s">
        <v>332</v>
      </c>
      <c r="C37" s="639"/>
      <c r="D37" s="639"/>
      <c r="E37" s="639"/>
      <c r="F37" s="639"/>
      <c r="G37" s="639"/>
      <c r="H37" s="639"/>
      <c r="I37" s="639"/>
      <c r="J37" s="639"/>
      <c r="K37" s="639"/>
      <c r="L37" s="639"/>
      <c r="M37" s="639"/>
      <c r="N37" s="639"/>
      <c r="O37" s="639"/>
      <c r="P37" s="639"/>
      <c r="Q37" s="640"/>
      <c r="R37" s="641">
        <v>265307</v>
      </c>
      <c r="S37" s="642"/>
      <c r="T37" s="642"/>
      <c r="U37" s="642"/>
      <c r="V37" s="642"/>
      <c r="W37" s="642"/>
      <c r="X37" s="642"/>
      <c r="Y37" s="643"/>
      <c r="Z37" s="644">
        <v>3.1</v>
      </c>
      <c r="AA37" s="644"/>
      <c r="AB37" s="644"/>
      <c r="AC37" s="644"/>
      <c r="AD37" s="645" t="s">
        <v>232</v>
      </c>
      <c r="AE37" s="645"/>
      <c r="AF37" s="645"/>
      <c r="AG37" s="645"/>
      <c r="AH37" s="645"/>
      <c r="AI37" s="645"/>
      <c r="AJ37" s="645"/>
      <c r="AK37" s="645"/>
      <c r="AL37" s="646" t="s">
        <v>238</v>
      </c>
      <c r="AM37" s="647"/>
      <c r="AN37" s="647"/>
      <c r="AO37" s="648"/>
      <c r="AQ37" s="718" t="s">
        <v>333</v>
      </c>
      <c r="AR37" s="719"/>
      <c r="AS37" s="719"/>
      <c r="AT37" s="719"/>
      <c r="AU37" s="719"/>
      <c r="AV37" s="719"/>
      <c r="AW37" s="719"/>
      <c r="AX37" s="719"/>
      <c r="AY37" s="720"/>
      <c r="AZ37" s="641">
        <v>4893</v>
      </c>
      <c r="BA37" s="642"/>
      <c r="BB37" s="642"/>
      <c r="BC37" s="642"/>
      <c r="BD37" s="677"/>
      <c r="BE37" s="677"/>
      <c r="BF37" s="700"/>
      <c r="BG37" s="656" t="s">
        <v>334</v>
      </c>
      <c r="BH37" s="657"/>
      <c r="BI37" s="657"/>
      <c r="BJ37" s="657"/>
      <c r="BK37" s="657"/>
      <c r="BL37" s="657"/>
      <c r="BM37" s="657"/>
      <c r="BN37" s="657"/>
      <c r="BO37" s="657"/>
      <c r="BP37" s="657"/>
      <c r="BQ37" s="657"/>
      <c r="BR37" s="657"/>
      <c r="BS37" s="657"/>
      <c r="BT37" s="657"/>
      <c r="BU37" s="658"/>
      <c r="BV37" s="641">
        <v>1875</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331734</v>
      </c>
      <c r="CS37" s="677"/>
      <c r="CT37" s="677"/>
      <c r="CU37" s="677"/>
      <c r="CV37" s="677"/>
      <c r="CW37" s="677"/>
      <c r="CX37" s="677"/>
      <c r="CY37" s="678"/>
      <c r="CZ37" s="646">
        <v>4.0999999999999996</v>
      </c>
      <c r="DA37" s="674"/>
      <c r="DB37" s="674"/>
      <c r="DC37" s="679"/>
      <c r="DD37" s="650">
        <v>331734</v>
      </c>
      <c r="DE37" s="677"/>
      <c r="DF37" s="677"/>
      <c r="DG37" s="677"/>
      <c r="DH37" s="677"/>
      <c r="DI37" s="677"/>
      <c r="DJ37" s="677"/>
      <c r="DK37" s="678"/>
      <c r="DL37" s="650">
        <v>307453</v>
      </c>
      <c r="DM37" s="677"/>
      <c r="DN37" s="677"/>
      <c r="DO37" s="677"/>
      <c r="DP37" s="677"/>
      <c r="DQ37" s="677"/>
      <c r="DR37" s="677"/>
      <c r="DS37" s="677"/>
      <c r="DT37" s="677"/>
      <c r="DU37" s="677"/>
      <c r="DV37" s="678"/>
      <c r="DW37" s="646">
        <v>6.1</v>
      </c>
      <c r="DX37" s="674"/>
      <c r="DY37" s="674"/>
      <c r="DZ37" s="674"/>
      <c r="EA37" s="674"/>
      <c r="EB37" s="674"/>
      <c r="EC37" s="675"/>
    </row>
    <row r="38" spans="2:133" ht="11.25" customHeight="1" x14ac:dyDescent="0.15">
      <c r="B38" s="686" t="s">
        <v>336</v>
      </c>
      <c r="C38" s="687"/>
      <c r="D38" s="687"/>
      <c r="E38" s="687"/>
      <c r="F38" s="687"/>
      <c r="G38" s="687"/>
      <c r="H38" s="687"/>
      <c r="I38" s="687"/>
      <c r="J38" s="687"/>
      <c r="K38" s="687"/>
      <c r="L38" s="687"/>
      <c r="M38" s="687"/>
      <c r="N38" s="687"/>
      <c r="O38" s="687"/>
      <c r="P38" s="687"/>
      <c r="Q38" s="688"/>
      <c r="R38" s="721">
        <v>8463124</v>
      </c>
      <c r="S38" s="722"/>
      <c r="T38" s="722"/>
      <c r="U38" s="722"/>
      <c r="V38" s="722"/>
      <c r="W38" s="722"/>
      <c r="X38" s="722"/>
      <c r="Y38" s="723"/>
      <c r="Z38" s="724">
        <v>100</v>
      </c>
      <c r="AA38" s="724"/>
      <c r="AB38" s="724"/>
      <c r="AC38" s="724"/>
      <c r="AD38" s="725">
        <v>4813529</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v>4802</v>
      </c>
      <c r="BA38" s="642"/>
      <c r="BB38" s="642"/>
      <c r="BC38" s="642"/>
      <c r="BD38" s="677"/>
      <c r="BE38" s="677"/>
      <c r="BF38" s="700"/>
      <c r="BG38" s="656" t="s">
        <v>338</v>
      </c>
      <c r="BH38" s="657"/>
      <c r="BI38" s="657"/>
      <c r="BJ38" s="657"/>
      <c r="BK38" s="657"/>
      <c r="BL38" s="657"/>
      <c r="BM38" s="657"/>
      <c r="BN38" s="657"/>
      <c r="BO38" s="657"/>
      <c r="BP38" s="657"/>
      <c r="BQ38" s="657"/>
      <c r="BR38" s="657"/>
      <c r="BS38" s="657"/>
      <c r="BT38" s="657"/>
      <c r="BU38" s="658"/>
      <c r="BV38" s="641">
        <v>3030</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619829</v>
      </c>
      <c r="CS38" s="642"/>
      <c r="CT38" s="642"/>
      <c r="CU38" s="642"/>
      <c r="CV38" s="642"/>
      <c r="CW38" s="642"/>
      <c r="CX38" s="642"/>
      <c r="CY38" s="643"/>
      <c r="CZ38" s="646">
        <v>7.7</v>
      </c>
      <c r="DA38" s="674"/>
      <c r="DB38" s="674"/>
      <c r="DC38" s="679"/>
      <c r="DD38" s="650">
        <v>536284</v>
      </c>
      <c r="DE38" s="642"/>
      <c r="DF38" s="642"/>
      <c r="DG38" s="642"/>
      <c r="DH38" s="642"/>
      <c r="DI38" s="642"/>
      <c r="DJ38" s="642"/>
      <c r="DK38" s="643"/>
      <c r="DL38" s="650">
        <v>451518</v>
      </c>
      <c r="DM38" s="642"/>
      <c r="DN38" s="642"/>
      <c r="DO38" s="642"/>
      <c r="DP38" s="642"/>
      <c r="DQ38" s="642"/>
      <c r="DR38" s="642"/>
      <c r="DS38" s="642"/>
      <c r="DT38" s="642"/>
      <c r="DU38" s="642"/>
      <c r="DV38" s="643"/>
      <c r="DW38" s="646">
        <v>8.9</v>
      </c>
      <c r="DX38" s="674"/>
      <c r="DY38" s="674"/>
      <c r="DZ38" s="674"/>
      <c r="EA38" s="674"/>
      <c r="EB38" s="674"/>
      <c r="EC38" s="675"/>
    </row>
    <row r="39" spans="2:133" ht="11.25" customHeight="1" x14ac:dyDescent="0.15">
      <c r="AQ39" s="718" t="s">
        <v>340</v>
      </c>
      <c r="AR39" s="719"/>
      <c r="AS39" s="719"/>
      <c r="AT39" s="719"/>
      <c r="AU39" s="719"/>
      <c r="AV39" s="719"/>
      <c r="AW39" s="719"/>
      <c r="AX39" s="719"/>
      <c r="AY39" s="720"/>
      <c r="AZ39" s="641" t="s">
        <v>232</v>
      </c>
      <c r="BA39" s="642"/>
      <c r="BB39" s="642"/>
      <c r="BC39" s="642"/>
      <c r="BD39" s="677"/>
      <c r="BE39" s="677"/>
      <c r="BF39" s="700"/>
      <c r="BG39" s="732" t="s">
        <v>341</v>
      </c>
      <c r="BH39" s="733"/>
      <c r="BI39" s="733"/>
      <c r="BJ39" s="733"/>
      <c r="BK39" s="733"/>
      <c r="BL39" s="235"/>
      <c r="BM39" s="657" t="s">
        <v>342</v>
      </c>
      <c r="BN39" s="657"/>
      <c r="BO39" s="657"/>
      <c r="BP39" s="657"/>
      <c r="BQ39" s="657"/>
      <c r="BR39" s="657"/>
      <c r="BS39" s="657"/>
      <c r="BT39" s="657"/>
      <c r="BU39" s="658"/>
      <c r="BV39" s="641">
        <v>78</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538631</v>
      </c>
      <c r="CS39" s="677"/>
      <c r="CT39" s="677"/>
      <c r="CU39" s="677"/>
      <c r="CV39" s="677"/>
      <c r="CW39" s="677"/>
      <c r="CX39" s="677"/>
      <c r="CY39" s="678"/>
      <c r="CZ39" s="646">
        <v>6.6</v>
      </c>
      <c r="DA39" s="674"/>
      <c r="DB39" s="674"/>
      <c r="DC39" s="679"/>
      <c r="DD39" s="650">
        <v>522098</v>
      </c>
      <c r="DE39" s="677"/>
      <c r="DF39" s="677"/>
      <c r="DG39" s="677"/>
      <c r="DH39" s="677"/>
      <c r="DI39" s="677"/>
      <c r="DJ39" s="677"/>
      <c r="DK39" s="678"/>
      <c r="DL39" s="650" t="s">
        <v>232</v>
      </c>
      <c r="DM39" s="677"/>
      <c r="DN39" s="677"/>
      <c r="DO39" s="677"/>
      <c r="DP39" s="677"/>
      <c r="DQ39" s="677"/>
      <c r="DR39" s="677"/>
      <c r="DS39" s="677"/>
      <c r="DT39" s="677"/>
      <c r="DU39" s="677"/>
      <c r="DV39" s="678"/>
      <c r="DW39" s="646" t="s">
        <v>232</v>
      </c>
      <c r="DX39" s="674"/>
      <c r="DY39" s="674"/>
      <c r="DZ39" s="674"/>
      <c r="EA39" s="674"/>
      <c r="EB39" s="674"/>
      <c r="EC39" s="675"/>
    </row>
    <row r="40" spans="2:133" ht="11.25" customHeight="1" x14ac:dyDescent="0.15">
      <c r="AQ40" s="718" t="s">
        <v>344</v>
      </c>
      <c r="AR40" s="719"/>
      <c r="AS40" s="719"/>
      <c r="AT40" s="719"/>
      <c r="AU40" s="719"/>
      <c r="AV40" s="719"/>
      <c r="AW40" s="719"/>
      <c r="AX40" s="719"/>
      <c r="AY40" s="720"/>
      <c r="AZ40" s="641">
        <v>182197</v>
      </c>
      <c r="BA40" s="642"/>
      <c r="BB40" s="642"/>
      <c r="BC40" s="642"/>
      <c r="BD40" s="677"/>
      <c r="BE40" s="677"/>
      <c r="BF40" s="700"/>
      <c r="BG40" s="732"/>
      <c r="BH40" s="733"/>
      <c r="BI40" s="733"/>
      <c r="BJ40" s="733"/>
      <c r="BK40" s="733"/>
      <c r="BL40" s="235"/>
      <c r="BM40" s="657" t="s">
        <v>345</v>
      </c>
      <c r="BN40" s="657"/>
      <c r="BO40" s="657"/>
      <c r="BP40" s="657"/>
      <c r="BQ40" s="657"/>
      <c r="BR40" s="657"/>
      <c r="BS40" s="657"/>
      <c r="BT40" s="657"/>
      <c r="BU40" s="658"/>
      <c r="BV40" s="641" t="s">
        <v>232</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v>15778</v>
      </c>
      <c r="CS40" s="642"/>
      <c r="CT40" s="642"/>
      <c r="CU40" s="642"/>
      <c r="CV40" s="642"/>
      <c r="CW40" s="642"/>
      <c r="CX40" s="642"/>
      <c r="CY40" s="643"/>
      <c r="CZ40" s="646">
        <v>0.2</v>
      </c>
      <c r="DA40" s="674"/>
      <c r="DB40" s="674"/>
      <c r="DC40" s="679"/>
      <c r="DD40" s="650">
        <v>8778</v>
      </c>
      <c r="DE40" s="642"/>
      <c r="DF40" s="642"/>
      <c r="DG40" s="642"/>
      <c r="DH40" s="642"/>
      <c r="DI40" s="642"/>
      <c r="DJ40" s="642"/>
      <c r="DK40" s="643"/>
      <c r="DL40" s="650" t="s">
        <v>238</v>
      </c>
      <c r="DM40" s="642"/>
      <c r="DN40" s="642"/>
      <c r="DO40" s="642"/>
      <c r="DP40" s="642"/>
      <c r="DQ40" s="642"/>
      <c r="DR40" s="642"/>
      <c r="DS40" s="642"/>
      <c r="DT40" s="642"/>
      <c r="DU40" s="642"/>
      <c r="DV40" s="643"/>
      <c r="DW40" s="646" t="s">
        <v>238</v>
      </c>
      <c r="DX40" s="674"/>
      <c r="DY40" s="674"/>
      <c r="DZ40" s="674"/>
      <c r="EA40" s="674"/>
      <c r="EB40" s="674"/>
      <c r="EC40" s="675"/>
    </row>
    <row r="41" spans="2:133" ht="11.25" customHeight="1" x14ac:dyDescent="0.15">
      <c r="AQ41" s="728" t="s">
        <v>347</v>
      </c>
      <c r="AR41" s="729"/>
      <c r="AS41" s="729"/>
      <c r="AT41" s="729"/>
      <c r="AU41" s="729"/>
      <c r="AV41" s="729"/>
      <c r="AW41" s="729"/>
      <c r="AX41" s="729"/>
      <c r="AY41" s="730"/>
      <c r="AZ41" s="721">
        <v>432830</v>
      </c>
      <c r="BA41" s="722"/>
      <c r="BB41" s="722"/>
      <c r="BC41" s="722"/>
      <c r="BD41" s="711"/>
      <c r="BE41" s="711"/>
      <c r="BF41" s="713"/>
      <c r="BG41" s="734"/>
      <c r="BH41" s="735"/>
      <c r="BI41" s="735"/>
      <c r="BJ41" s="735"/>
      <c r="BK41" s="735"/>
      <c r="BL41" s="236"/>
      <c r="BM41" s="666" t="s">
        <v>348</v>
      </c>
      <c r="BN41" s="666"/>
      <c r="BO41" s="666"/>
      <c r="BP41" s="666"/>
      <c r="BQ41" s="666"/>
      <c r="BR41" s="666"/>
      <c r="BS41" s="666"/>
      <c r="BT41" s="666"/>
      <c r="BU41" s="667"/>
      <c r="BV41" s="721">
        <v>281</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238</v>
      </c>
      <c r="CS41" s="677"/>
      <c r="CT41" s="677"/>
      <c r="CU41" s="677"/>
      <c r="CV41" s="677"/>
      <c r="CW41" s="677"/>
      <c r="CX41" s="677"/>
      <c r="CY41" s="678"/>
      <c r="CZ41" s="646" t="s">
        <v>238</v>
      </c>
      <c r="DA41" s="674"/>
      <c r="DB41" s="674"/>
      <c r="DC41" s="679"/>
      <c r="DD41" s="650" t="s">
        <v>238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839925</v>
      </c>
      <c r="CS42" s="642"/>
      <c r="CT42" s="642"/>
      <c r="CU42" s="642"/>
      <c r="CV42" s="642"/>
      <c r="CW42" s="642"/>
      <c r="CX42" s="642"/>
      <c r="CY42" s="643"/>
      <c r="CZ42" s="646">
        <v>10.4</v>
      </c>
      <c r="DA42" s="647"/>
      <c r="DB42" s="647"/>
      <c r="DC42" s="742"/>
      <c r="DD42" s="650">
        <v>456014</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v>7711</v>
      </c>
      <c r="CS43" s="677"/>
      <c r="CT43" s="677"/>
      <c r="CU43" s="677"/>
      <c r="CV43" s="677"/>
      <c r="CW43" s="677"/>
      <c r="CX43" s="677"/>
      <c r="CY43" s="678"/>
      <c r="CZ43" s="646">
        <v>0.1</v>
      </c>
      <c r="DA43" s="674"/>
      <c r="DB43" s="674"/>
      <c r="DC43" s="679"/>
      <c r="DD43" s="650">
        <v>7711</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354</v>
      </c>
      <c r="CD44" s="753" t="s">
        <v>305</v>
      </c>
      <c r="CE44" s="754"/>
      <c r="CF44" s="638" t="s">
        <v>355</v>
      </c>
      <c r="CG44" s="639"/>
      <c r="CH44" s="639"/>
      <c r="CI44" s="639"/>
      <c r="CJ44" s="639"/>
      <c r="CK44" s="639"/>
      <c r="CL44" s="639"/>
      <c r="CM44" s="639"/>
      <c r="CN44" s="639"/>
      <c r="CO44" s="639"/>
      <c r="CP44" s="639"/>
      <c r="CQ44" s="640"/>
      <c r="CR44" s="641">
        <v>839925</v>
      </c>
      <c r="CS44" s="642"/>
      <c r="CT44" s="642"/>
      <c r="CU44" s="642"/>
      <c r="CV44" s="642"/>
      <c r="CW44" s="642"/>
      <c r="CX44" s="642"/>
      <c r="CY44" s="643"/>
      <c r="CZ44" s="646">
        <v>10.4</v>
      </c>
      <c r="DA44" s="647"/>
      <c r="DB44" s="647"/>
      <c r="DC44" s="742"/>
      <c r="DD44" s="650">
        <v>456014</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356</v>
      </c>
      <c r="CG45" s="639"/>
      <c r="CH45" s="639"/>
      <c r="CI45" s="639"/>
      <c r="CJ45" s="639"/>
      <c r="CK45" s="639"/>
      <c r="CL45" s="639"/>
      <c r="CM45" s="639"/>
      <c r="CN45" s="639"/>
      <c r="CO45" s="639"/>
      <c r="CP45" s="639"/>
      <c r="CQ45" s="640"/>
      <c r="CR45" s="641">
        <v>286995</v>
      </c>
      <c r="CS45" s="677"/>
      <c r="CT45" s="677"/>
      <c r="CU45" s="677"/>
      <c r="CV45" s="677"/>
      <c r="CW45" s="677"/>
      <c r="CX45" s="677"/>
      <c r="CY45" s="678"/>
      <c r="CZ45" s="646">
        <v>3.5</v>
      </c>
      <c r="DA45" s="674"/>
      <c r="DB45" s="674"/>
      <c r="DC45" s="679"/>
      <c r="DD45" s="650">
        <v>30172</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357</v>
      </c>
      <c r="CG46" s="639"/>
      <c r="CH46" s="639"/>
      <c r="CI46" s="639"/>
      <c r="CJ46" s="639"/>
      <c r="CK46" s="639"/>
      <c r="CL46" s="639"/>
      <c r="CM46" s="639"/>
      <c r="CN46" s="639"/>
      <c r="CO46" s="639"/>
      <c r="CP46" s="639"/>
      <c r="CQ46" s="640"/>
      <c r="CR46" s="641">
        <v>543437</v>
      </c>
      <c r="CS46" s="642"/>
      <c r="CT46" s="642"/>
      <c r="CU46" s="642"/>
      <c r="CV46" s="642"/>
      <c r="CW46" s="642"/>
      <c r="CX46" s="642"/>
      <c r="CY46" s="643"/>
      <c r="CZ46" s="646">
        <v>6.7</v>
      </c>
      <c r="DA46" s="647"/>
      <c r="DB46" s="647"/>
      <c r="DC46" s="742"/>
      <c r="DD46" s="650">
        <v>424249</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358</v>
      </c>
      <c r="CG47" s="639"/>
      <c r="CH47" s="639"/>
      <c r="CI47" s="639"/>
      <c r="CJ47" s="639"/>
      <c r="CK47" s="639"/>
      <c r="CL47" s="639"/>
      <c r="CM47" s="639"/>
      <c r="CN47" s="639"/>
      <c r="CO47" s="639"/>
      <c r="CP47" s="639"/>
      <c r="CQ47" s="640"/>
      <c r="CR47" s="641" t="s">
        <v>238</v>
      </c>
      <c r="CS47" s="677"/>
      <c r="CT47" s="677"/>
      <c r="CU47" s="677"/>
      <c r="CV47" s="677"/>
      <c r="CW47" s="677"/>
      <c r="CX47" s="677"/>
      <c r="CY47" s="678"/>
      <c r="CZ47" s="646" t="s">
        <v>232</v>
      </c>
      <c r="DA47" s="674"/>
      <c r="DB47" s="674"/>
      <c r="DC47" s="679"/>
      <c r="DD47" s="650" t="s">
        <v>238</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359</v>
      </c>
      <c r="CG48" s="639"/>
      <c r="CH48" s="639"/>
      <c r="CI48" s="639"/>
      <c r="CJ48" s="639"/>
      <c r="CK48" s="639"/>
      <c r="CL48" s="639"/>
      <c r="CM48" s="639"/>
      <c r="CN48" s="639"/>
      <c r="CO48" s="639"/>
      <c r="CP48" s="639"/>
      <c r="CQ48" s="640"/>
      <c r="CR48" s="641" t="s">
        <v>232</v>
      </c>
      <c r="CS48" s="642"/>
      <c r="CT48" s="642"/>
      <c r="CU48" s="642"/>
      <c r="CV48" s="642"/>
      <c r="CW48" s="642"/>
      <c r="CX48" s="642"/>
      <c r="CY48" s="643"/>
      <c r="CZ48" s="646" t="s">
        <v>238</v>
      </c>
      <c r="DA48" s="647"/>
      <c r="DB48" s="647"/>
      <c r="DC48" s="742"/>
      <c r="DD48" s="650" t="s">
        <v>238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360</v>
      </c>
      <c r="CE49" s="687"/>
      <c r="CF49" s="687"/>
      <c r="CG49" s="687"/>
      <c r="CH49" s="687"/>
      <c r="CI49" s="687"/>
      <c r="CJ49" s="687"/>
      <c r="CK49" s="687"/>
      <c r="CL49" s="687"/>
      <c r="CM49" s="687"/>
      <c r="CN49" s="687"/>
      <c r="CO49" s="687"/>
      <c r="CP49" s="687"/>
      <c r="CQ49" s="688"/>
      <c r="CR49" s="721">
        <v>8099965</v>
      </c>
      <c r="CS49" s="711"/>
      <c r="CT49" s="711"/>
      <c r="CU49" s="711"/>
      <c r="CV49" s="711"/>
      <c r="CW49" s="711"/>
      <c r="CX49" s="711"/>
      <c r="CY49" s="743"/>
      <c r="CZ49" s="726">
        <v>100</v>
      </c>
      <c r="DA49" s="744"/>
      <c r="DB49" s="744"/>
      <c r="DC49" s="745"/>
      <c r="DD49" s="746">
        <v>6260144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hKn06kWqfUwnBZTJLVeobryyp7/pIBY6czl6wGuymcJ0ZvepPjDXHz36vqibMAqFqqBxzdgLJfJmyofbbdv4mw==" saltValue="YpusDSS4fmGqHrWgnUq0Q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383</v>
      </c>
      <c r="C7" s="774"/>
      <c r="D7" s="774"/>
      <c r="E7" s="774"/>
      <c r="F7" s="774"/>
      <c r="G7" s="774"/>
      <c r="H7" s="774"/>
      <c r="I7" s="774"/>
      <c r="J7" s="774"/>
      <c r="K7" s="774"/>
      <c r="L7" s="774"/>
      <c r="M7" s="774"/>
      <c r="N7" s="774"/>
      <c r="O7" s="774"/>
      <c r="P7" s="775"/>
      <c r="Q7" s="776">
        <v>8463</v>
      </c>
      <c r="R7" s="777"/>
      <c r="S7" s="777"/>
      <c r="T7" s="777"/>
      <c r="U7" s="777"/>
      <c r="V7" s="777">
        <v>8100</v>
      </c>
      <c r="W7" s="777"/>
      <c r="X7" s="777"/>
      <c r="Y7" s="777"/>
      <c r="Z7" s="777"/>
      <c r="AA7" s="777">
        <v>363</v>
      </c>
      <c r="AB7" s="777"/>
      <c r="AC7" s="777"/>
      <c r="AD7" s="777"/>
      <c r="AE7" s="778"/>
      <c r="AF7" s="779">
        <v>346</v>
      </c>
      <c r="AG7" s="780"/>
      <c r="AH7" s="780"/>
      <c r="AI7" s="780"/>
      <c r="AJ7" s="781"/>
      <c r="AK7" s="816">
        <v>23</v>
      </c>
      <c r="AL7" s="817"/>
      <c r="AM7" s="817"/>
      <c r="AN7" s="817"/>
      <c r="AO7" s="817"/>
      <c r="AP7" s="817">
        <v>7407</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589</v>
      </c>
      <c r="BT7" s="821"/>
      <c r="BU7" s="821"/>
      <c r="BV7" s="821"/>
      <c r="BW7" s="821"/>
      <c r="BX7" s="821"/>
      <c r="BY7" s="821"/>
      <c r="BZ7" s="821"/>
      <c r="CA7" s="821"/>
      <c r="CB7" s="821"/>
      <c r="CC7" s="821"/>
      <c r="CD7" s="821"/>
      <c r="CE7" s="821"/>
      <c r="CF7" s="821"/>
      <c r="CG7" s="822"/>
      <c r="CH7" s="813">
        <v>5</v>
      </c>
      <c r="CI7" s="814"/>
      <c r="CJ7" s="814"/>
      <c r="CK7" s="814"/>
      <c r="CL7" s="815"/>
      <c r="CM7" s="813">
        <v>12</v>
      </c>
      <c r="CN7" s="814"/>
      <c r="CO7" s="814"/>
      <c r="CP7" s="814"/>
      <c r="CQ7" s="815"/>
      <c r="CR7" s="813">
        <v>46</v>
      </c>
      <c r="CS7" s="814"/>
      <c r="CT7" s="814"/>
      <c r="CU7" s="814"/>
      <c r="CV7" s="815"/>
      <c r="CW7" s="813">
        <v>0</v>
      </c>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590</v>
      </c>
      <c r="BT8" s="811"/>
      <c r="BU8" s="811"/>
      <c r="BV8" s="811"/>
      <c r="BW8" s="811"/>
      <c r="BX8" s="811"/>
      <c r="BY8" s="811"/>
      <c r="BZ8" s="811"/>
      <c r="CA8" s="811"/>
      <c r="CB8" s="811"/>
      <c r="CC8" s="811"/>
      <c r="CD8" s="811"/>
      <c r="CE8" s="811"/>
      <c r="CF8" s="811"/>
      <c r="CG8" s="812"/>
      <c r="CH8" s="823">
        <v>-1</v>
      </c>
      <c r="CI8" s="824"/>
      <c r="CJ8" s="824"/>
      <c r="CK8" s="824"/>
      <c r="CL8" s="825"/>
      <c r="CM8" s="823">
        <v>160</v>
      </c>
      <c r="CN8" s="824"/>
      <c r="CO8" s="824"/>
      <c r="CP8" s="824"/>
      <c r="CQ8" s="825"/>
      <c r="CR8" s="823">
        <v>3</v>
      </c>
      <c r="CS8" s="824"/>
      <c r="CT8" s="824"/>
      <c r="CU8" s="824"/>
      <c r="CV8" s="825"/>
      <c r="CW8" s="823">
        <v>0</v>
      </c>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591</v>
      </c>
      <c r="BT9" s="811"/>
      <c r="BU9" s="811"/>
      <c r="BV9" s="811"/>
      <c r="BW9" s="811"/>
      <c r="BX9" s="811"/>
      <c r="BY9" s="811"/>
      <c r="BZ9" s="811"/>
      <c r="CA9" s="811"/>
      <c r="CB9" s="811"/>
      <c r="CC9" s="811"/>
      <c r="CD9" s="811"/>
      <c r="CE9" s="811"/>
      <c r="CF9" s="811"/>
      <c r="CG9" s="812"/>
      <c r="CH9" s="823">
        <v>4</v>
      </c>
      <c r="CI9" s="824"/>
      <c r="CJ9" s="824"/>
      <c r="CK9" s="824"/>
      <c r="CL9" s="825"/>
      <c r="CM9" s="823">
        <v>44</v>
      </c>
      <c r="CN9" s="824"/>
      <c r="CO9" s="824"/>
      <c r="CP9" s="824"/>
      <c r="CQ9" s="825"/>
      <c r="CR9" s="823">
        <v>5</v>
      </c>
      <c r="CS9" s="824"/>
      <c r="CT9" s="824"/>
      <c r="CU9" s="824"/>
      <c r="CV9" s="825"/>
      <c r="CW9" s="823">
        <v>0</v>
      </c>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384</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385</v>
      </c>
      <c r="B23" s="832" t="s">
        <v>386</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346</v>
      </c>
      <c r="AG23" s="836"/>
      <c r="AH23" s="836"/>
      <c r="AI23" s="836"/>
      <c r="AJ23" s="839"/>
      <c r="AK23" s="840"/>
      <c r="AL23" s="841"/>
      <c r="AM23" s="841"/>
      <c r="AN23" s="841"/>
      <c r="AO23" s="841"/>
      <c r="AP23" s="836"/>
      <c r="AQ23" s="836"/>
      <c r="AR23" s="836"/>
      <c r="AS23" s="836"/>
      <c r="AT23" s="836"/>
      <c r="AU23" s="842"/>
      <c r="AV23" s="842"/>
      <c r="AW23" s="842"/>
      <c r="AX23" s="842"/>
      <c r="AY23" s="843"/>
      <c r="AZ23" s="851" t="s">
        <v>387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366</v>
      </c>
      <c r="B26" s="783"/>
      <c r="C26" s="783"/>
      <c r="D26" s="783"/>
      <c r="E26" s="783"/>
      <c r="F26" s="783"/>
      <c r="G26" s="783"/>
      <c r="H26" s="783"/>
      <c r="I26" s="783"/>
      <c r="J26" s="783"/>
      <c r="K26" s="783"/>
      <c r="L26" s="783"/>
      <c r="M26" s="783"/>
      <c r="N26" s="783"/>
      <c r="O26" s="783"/>
      <c r="P26" s="784"/>
      <c r="Q26" s="759" t="s">
        <v>390</v>
      </c>
      <c r="R26" s="760"/>
      <c r="S26" s="760"/>
      <c r="T26" s="760"/>
      <c r="U26" s="761"/>
      <c r="V26" s="759" t="s">
        <v>391</v>
      </c>
      <c r="W26" s="760"/>
      <c r="X26" s="760"/>
      <c r="Y26" s="760"/>
      <c r="Z26" s="761"/>
      <c r="AA26" s="759" t="s">
        <v>392</v>
      </c>
      <c r="AB26" s="760"/>
      <c r="AC26" s="760"/>
      <c r="AD26" s="760"/>
      <c r="AE26" s="760"/>
      <c r="AF26" s="854" t="s">
        <v>393</v>
      </c>
      <c r="AG26" s="855"/>
      <c r="AH26" s="855"/>
      <c r="AI26" s="855"/>
      <c r="AJ26" s="856"/>
      <c r="AK26" s="760" t="s">
        <v>394</v>
      </c>
      <c r="AL26" s="760"/>
      <c r="AM26" s="760"/>
      <c r="AN26" s="760"/>
      <c r="AO26" s="761"/>
      <c r="AP26" s="759" t="s">
        <v>395</v>
      </c>
      <c r="AQ26" s="760"/>
      <c r="AR26" s="760"/>
      <c r="AS26" s="760"/>
      <c r="AT26" s="761"/>
      <c r="AU26" s="759" t="s">
        <v>396</v>
      </c>
      <c r="AV26" s="760"/>
      <c r="AW26" s="760"/>
      <c r="AX26" s="760"/>
      <c r="AY26" s="761"/>
      <c r="AZ26" s="759" t="s">
        <v>397</v>
      </c>
      <c r="BA26" s="760"/>
      <c r="BB26" s="760"/>
      <c r="BC26" s="760"/>
      <c r="BD26" s="761"/>
      <c r="BE26" s="759" t="s">
        <v>373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398</v>
      </c>
      <c r="C28" s="774"/>
      <c r="D28" s="774"/>
      <c r="E28" s="774"/>
      <c r="F28" s="774"/>
      <c r="G28" s="774"/>
      <c r="H28" s="774"/>
      <c r="I28" s="774"/>
      <c r="J28" s="774"/>
      <c r="K28" s="774"/>
      <c r="L28" s="774"/>
      <c r="M28" s="774"/>
      <c r="N28" s="774"/>
      <c r="O28" s="774"/>
      <c r="P28" s="775"/>
      <c r="Q28" s="864">
        <v>1370</v>
      </c>
      <c r="R28" s="865"/>
      <c r="S28" s="865"/>
      <c r="T28" s="865"/>
      <c r="U28" s="865"/>
      <c r="V28" s="865">
        <v>1328</v>
      </c>
      <c r="W28" s="865"/>
      <c r="X28" s="865"/>
      <c r="Y28" s="865"/>
      <c r="Z28" s="865"/>
      <c r="AA28" s="865">
        <v>42</v>
      </c>
      <c r="AB28" s="865"/>
      <c r="AC28" s="865"/>
      <c r="AD28" s="865"/>
      <c r="AE28" s="866"/>
      <c r="AF28" s="867">
        <v>42</v>
      </c>
      <c r="AG28" s="865"/>
      <c r="AH28" s="865"/>
      <c r="AI28" s="865"/>
      <c r="AJ28" s="868"/>
      <c r="AK28" s="869">
        <v>103</v>
      </c>
      <c r="AL28" s="860"/>
      <c r="AM28" s="860"/>
      <c r="AN28" s="860"/>
      <c r="AO28" s="860"/>
      <c r="AP28" s="860"/>
      <c r="AQ28" s="860"/>
      <c r="AR28" s="860"/>
      <c r="AS28" s="860"/>
      <c r="AT28" s="860"/>
      <c r="AU28" s="860"/>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399</v>
      </c>
      <c r="C29" s="798"/>
      <c r="D29" s="798"/>
      <c r="E29" s="798"/>
      <c r="F29" s="798"/>
      <c r="G29" s="798"/>
      <c r="H29" s="798"/>
      <c r="I29" s="798"/>
      <c r="J29" s="798"/>
      <c r="K29" s="798"/>
      <c r="L29" s="798"/>
      <c r="M29" s="798"/>
      <c r="N29" s="798"/>
      <c r="O29" s="798"/>
      <c r="P29" s="799"/>
      <c r="Q29" s="800">
        <v>22</v>
      </c>
      <c r="R29" s="801"/>
      <c r="S29" s="801"/>
      <c r="T29" s="801"/>
      <c r="U29" s="801"/>
      <c r="V29" s="801">
        <v>21</v>
      </c>
      <c r="W29" s="801"/>
      <c r="X29" s="801"/>
      <c r="Y29" s="801"/>
      <c r="Z29" s="801"/>
      <c r="AA29" s="801">
        <v>1</v>
      </c>
      <c r="AB29" s="801"/>
      <c r="AC29" s="801"/>
      <c r="AD29" s="801"/>
      <c r="AE29" s="802"/>
      <c r="AF29" s="803">
        <v>1</v>
      </c>
      <c r="AG29" s="804"/>
      <c r="AH29" s="804"/>
      <c r="AI29" s="804"/>
      <c r="AJ29" s="805"/>
      <c r="AK29" s="872">
        <v>5</v>
      </c>
      <c r="AL29" s="873"/>
      <c r="AM29" s="873"/>
      <c r="AN29" s="873"/>
      <c r="AO29" s="873"/>
      <c r="AP29" s="873"/>
      <c r="AQ29" s="873"/>
      <c r="AR29" s="873"/>
      <c r="AS29" s="873"/>
      <c r="AT29" s="873"/>
      <c r="AU29" s="873"/>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400</v>
      </c>
      <c r="C30" s="798"/>
      <c r="D30" s="798"/>
      <c r="E30" s="798"/>
      <c r="F30" s="798"/>
      <c r="G30" s="798"/>
      <c r="H30" s="798"/>
      <c r="I30" s="798"/>
      <c r="J30" s="798"/>
      <c r="K30" s="798"/>
      <c r="L30" s="798"/>
      <c r="M30" s="798"/>
      <c r="N30" s="798"/>
      <c r="O30" s="798"/>
      <c r="P30" s="799"/>
      <c r="Q30" s="800">
        <v>1453</v>
      </c>
      <c r="R30" s="801"/>
      <c r="S30" s="801"/>
      <c r="T30" s="801"/>
      <c r="U30" s="801"/>
      <c r="V30" s="801">
        <v>1426</v>
      </c>
      <c r="W30" s="801"/>
      <c r="X30" s="801"/>
      <c r="Y30" s="801"/>
      <c r="Z30" s="801"/>
      <c r="AA30" s="801">
        <v>27</v>
      </c>
      <c r="AB30" s="801"/>
      <c r="AC30" s="801"/>
      <c r="AD30" s="801"/>
      <c r="AE30" s="802"/>
      <c r="AF30" s="803">
        <v>27</v>
      </c>
      <c r="AG30" s="804"/>
      <c r="AH30" s="804"/>
      <c r="AI30" s="804"/>
      <c r="AJ30" s="805"/>
      <c r="AK30" s="872">
        <v>213</v>
      </c>
      <c r="AL30" s="873"/>
      <c r="AM30" s="873"/>
      <c r="AN30" s="873"/>
      <c r="AO30" s="873"/>
      <c r="AP30" s="873"/>
      <c r="AQ30" s="873"/>
      <c r="AR30" s="873"/>
      <c r="AS30" s="873"/>
      <c r="AT30" s="873"/>
      <c r="AU30" s="873"/>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401</v>
      </c>
      <c r="C31" s="798"/>
      <c r="D31" s="798"/>
      <c r="E31" s="798"/>
      <c r="F31" s="798"/>
      <c r="G31" s="798"/>
      <c r="H31" s="798"/>
      <c r="I31" s="798"/>
      <c r="J31" s="798"/>
      <c r="K31" s="798"/>
      <c r="L31" s="798"/>
      <c r="M31" s="798"/>
      <c r="N31" s="798"/>
      <c r="O31" s="798"/>
      <c r="P31" s="799"/>
      <c r="Q31" s="800">
        <v>3</v>
      </c>
      <c r="R31" s="801"/>
      <c r="S31" s="801"/>
      <c r="T31" s="801"/>
      <c r="U31" s="801"/>
      <c r="V31" s="801">
        <v>3</v>
      </c>
      <c r="W31" s="801"/>
      <c r="X31" s="801"/>
      <c r="Y31" s="801"/>
      <c r="Z31" s="801"/>
      <c r="AA31" s="801">
        <v>0</v>
      </c>
      <c r="AB31" s="801"/>
      <c r="AC31" s="801"/>
      <c r="AD31" s="801"/>
      <c r="AE31" s="802"/>
      <c r="AF31" s="803">
        <v>0</v>
      </c>
      <c r="AG31" s="804"/>
      <c r="AH31" s="804"/>
      <c r="AI31" s="804"/>
      <c r="AJ31" s="805"/>
      <c r="AK31" s="872">
        <v>1</v>
      </c>
      <c r="AL31" s="873"/>
      <c r="AM31" s="873"/>
      <c r="AN31" s="873"/>
      <c r="AO31" s="873"/>
      <c r="AP31" s="873"/>
      <c r="AQ31" s="873"/>
      <c r="AR31" s="873"/>
      <c r="AS31" s="873"/>
      <c r="AT31" s="873"/>
      <c r="AU31" s="873"/>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402</v>
      </c>
      <c r="C32" s="798"/>
      <c r="D32" s="798"/>
      <c r="E32" s="798"/>
      <c r="F32" s="798"/>
      <c r="G32" s="798"/>
      <c r="H32" s="798"/>
      <c r="I32" s="798"/>
      <c r="J32" s="798"/>
      <c r="K32" s="798"/>
      <c r="L32" s="798"/>
      <c r="M32" s="798"/>
      <c r="N32" s="798"/>
      <c r="O32" s="798"/>
      <c r="P32" s="799"/>
      <c r="Q32" s="800">
        <v>307</v>
      </c>
      <c r="R32" s="801"/>
      <c r="S32" s="801"/>
      <c r="T32" s="801"/>
      <c r="U32" s="801"/>
      <c r="V32" s="801">
        <v>295</v>
      </c>
      <c r="W32" s="801"/>
      <c r="X32" s="801"/>
      <c r="Y32" s="801"/>
      <c r="Z32" s="801"/>
      <c r="AA32" s="801">
        <v>12</v>
      </c>
      <c r="AB32" s="801"/>
      <c r="AC32" s="801"/>
      <c r="AD32" s="801"/>
      <c r="AE32" s="802"/>
      <c r="AF32" s="803">
        <v>12</v>
      </c>
      <c r="AG32" s="804"/>
      <c r="AH32" s="804"/>
      <c r="AI32" s="804"/>
      <c r="AJ32" s="805"/>
      <c r="AK32" s="872">
        <v>68</v>
      </c>
      <c r="AL32" s="873"/>
      <c r="AM32" s="873"/>
      <c r="AN32" s="873"/>
      <c r="AO32" s="873"/>
      <c r="AP32" s="873"/>
      <c r="AQ32" s="873"/>
      <c r="AR32" s="873"/>
      <c r="AS32" s="873"/>
      <c r="AT32" s="873"/>
      <c r="AU32" s="873"/>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403</v>
      </c>
      <c r="C33" s="798"/>
      <c r="D33" s="798"/>
      <c r="E33" s="798"/>
      <c r="F33" s="798"/>
      <c r="G33" s="798"/>
      <c r="H33" s="798"/>
      <c r="I33" s="798"/>
      <c r="J33" s="798"/>
      <c r="K33" s="798"/>
      <c r="L33" s="798"/>
      <c r="M33" s="798"/>
      <c r="N33" s="798"/>
      <c r="O33" s="798"/>
      <c r="P33" s="799"/>
      <c r="Q33" s="800">
        <v>46</v>
      </c>
      <c r="R33" s="801"/>
      <c r="S33" s="801"/>
      <c r="T33" s="801"/>
      <c r="U33" s="801"/>
      <c r="V33" s="801">
        <v>41</v>
      </c>
      <c r="W33" s="801"/>
      <c r="X33" s="801"/>
      <c r="Y33" s="801"/>
      <c r="Z33" s="801"/>
      <c r="AA33" s="801">
        <v>5</v>
      </c>
      <c r="AB33" s="801"/>
      <c r="AC33" s="801"/>
      <c r="AD33" s="801"/>
      <c r="AE33" s="802"/>
      <c r="AF33" s="803">
        <v>5</v>
      </c>
      <c r="AG33" s="804"/>
      <c r="AH33" s="804"/>
      <c r="AI33" s="804"/>
      <c r="AJ33" s="805"/>
      <c r="AK33" s="872">
        <v>11</v>
      </c>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404</v>
      </c>
      <c r="C34" s="798"/>
      <c r="D34" s="798"/>
      <c r="E34" s="798"/>
      <c r="F34" s="798"/>
      <c r="G34" s="798"/>
      <c r="H34" s="798"/>
      <c r="I34" s="798"/>
      <c r="J34" s="798"/>
      <c r="K34" s="798"/>
      <c r="L34" s="798"/>
      <c r="M34" s="798"/>
      <c r="N34" s="798"/>
      <c r="O34" s="798"/>
      <c r="P34" s="799"/>
      <c r="Q34" s="800">
        <v>139</v>
      </c>
      <c r="R34" s="801"/>
      <c r="S34" s="801"/>
      <c r="T34" s="801"/>
      <c r="U34" s="801"/>
      <c r="V34" s="801">
        <v>139</v>
      </c>
      <c r="W34" s="801"/>
      <c r="X34" s="801"/>
      <c r="Y34" s="801"/>
      <c r="Z34" s="801"/>
      <c r="AA34" s="801">
        <v>1</v>
      </c>
      <c r="AB34" s="801"/>
      <c r="AC34" s="801"/>
      <c r="AD34" s="801"/>
      <c r="AE34" s="802"/>
      <c r="AF34" s="803">
        <v>1</v>
      </c>
      <c r="AG34" s="804"/>
      <c r="AH34" s="804"/>
      <c r="AI34" s="804"/>
      <c r="AJ34" s="805"/>
      <c r="AK34" s="872">
        <v>41</v>
      </c>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405</v>
      </c>
      <c r="C35" s="798"/>
      <c r="D35" s="798"/>
      <c r="E35" s="798"/>
      <c r="F35" s="798"/>
      <c r="G35" s="798"/>
      <c r="H35" s="798"/>
      <c r="I35" s="798"/>
      <c r="J35" s="798"/>
      <c r="K35" s="798"/>
      <c r="L35" s="798"/>
      <c r="M35" s="798"/>
      <c r="N35" s="798"/>
      <c r="O35" s="798"/>
      <c r="P35" s="799"/>
      <c r="Q35" s="800">
        <v>349</v>
      </c>
      <c r="R35" s="801"/>
      <c r="S35" s="801"/>
      <c r="T35" s="801"/>
      <c r="U35" s="801"/>
      <c r="V35" s="801">
        <v>315</v>
      </c>
      <c r="W35" s="801"/>
      <c r="X35" s="801"/>
      <c r="Y35" s="801"/>
      <c r="Z35" s="801"/>
      <c r="AA35" s="801">
        <v>34</v>
      </c>
      <c r="AB35" s="801"/>
      <c r="AC35" s="801"/>
      <c r="AD35" s="801"/>
      <c r="AE35" s="802"/>
      <c r="AF35" s="803">
        <v>396</v>
      </c>
      <c r="AG35" s="804"/>
      <c r="AH35" s="804"/>
      <c r="AI35" s="804"/>
      <c r="AJ35" s="805"/>
      <c r="AK35" s="872">
        <v>0</v>
      </c>
      <c r="AL35" s="873"/>
      <c r="AM35" s="873"/>
      <c r="AN35" s="873"/>
      <c r="AO35" s="873"/>
      <c r="AP35" s="873">
        <v>11</v>
      </c>
      <c r="AQ35" s="873"/>
      <c r="AR35" s="873"/>
      <c r="AS35" s="873"/>
      <c r="AT35" s="873"/>
      <c r="AU35" s="873">
        <v>1</v>
      </c>
      <c r="AV35" s="873"/>
      <c r="AW35" s="873"/>
      <c r="AX35" s="873"/>
      <c r="AY35" s="873"/>
      <c r="AZ35" s="874"/>
      <c r="BA35" s="874"/>
      <c r="BB35" s="874"/>
      <c r="BC35" s="874"/>
      <c r="BD35" s="874"/>
      <c r="BE35" s="870" t="s">
        <v>406</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407</v>
      </c>
      <c r="C36" s="798"/>
      <c r="D36" s="798"/>
      <c r="E36" s="798"/>
      <c r="F36" s="798"/>
      <c r="G36" s="798"/>
      <c r="H36" s="798"/>
      <c r="I36" s="798"/>
      <c r="J36" s="798"/>
      <c r="K36" s="798"/>
      <c r="L36" s="798"/>
      <c r="M36" s="798"/>
      <c r="N36" s="798"/>
      <c r="O36" s="798"/>
      <c r="P36" s="799"/>
      <c r="Q36" s="800">
        <v>854</v>
      </c>
      <c r="R36" s="801"/>
      <c r="S36" s="801"/>
      <c r="T36" s="801"/>
      <c r="U36" s="801"/>
      <c r="V36" s="801">
        <v>768</v>
      </c>
      <c r="W36" s="801"/>
      <c r="X36" s="801"/>
      <c r="Y36" s="801"/>
      <c r="Z36" s="801"/>
      <c r="AA36" s="801">
        <v>86</v>
      </c>
      <c r="AB36" s="801"/>
      <c r="AC36" s="801"/>
      <c r="AD36" s="801"/>
      <c r="AE36" s="802"/>
      <c r="AF36" s="803">
        <v>76</v>
      </c>
      <c r="AG36" s="804"/>
      <c r="AH36" s="804"/>
      <c r="AI36" s="804"/>
      <c r="AJ36" s="805"/>
      <c r="AK36" s="872">
        <v>394</v>
      </c>
      <c r="AL36" s="873"/>
      <c r="AM36" s="873"/>
      <c r="AN36" s="873"/>
      <c r="AO36" s="873"/>
      <c r="AP36" s="873">
        <v>7039</v>
      </c>
      <c r="AQ36" s="873"/>
      <c r="AR36" s="873"/>
      <c r="AS36" s="873"/>
      <c r="AT36" s="873"/>
      <c r="AU36" s="873">
        <v>3484</v>
      </c>
      <c r="AV36" s="873"/>
      <c r="AW36" s="873"/>
      <c r="AX36" s="873"/>
      <c r="AY36" s="873"/>
      <c r="AZ36" s="874"/>
      <c r="BA36" s="874"/>
      <c r="BB36" s="874"/>
      <c r="BC36" s="874"/>
      <c r="BD36" s="874"/>
      <c r="BE36" s="870" t="s">
        <v>406</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408</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385</v>
      </c>
      <c r="B63" s="832" t="s">
        <v>409</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560</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410</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412</v>
      </c>
      <c r="B66" s="783"/>
      <c r="C66" s="783"/>
      <c r="D66" s="783"/>
      <c r="E66" s="783"/>
      <c r="F66" s="783"/>
      <c r="G66" s="783"/>
      <c r="H66" s="783"/>
      <c r="I66" s="783"/>
      <c r="J66" s="783"/>
      <c r="K66" s="783"/>
      <c r="L66" s="783"/>
      <c r="M66" s="783"/>
      <c r="N66" s="783"/>
      <c r="O66" s="783"/>
      <c r="P66" s="784"/>
      <c r="Q66" s="759" t="s">
        <v>390</v>
      </c>
      <c r="R66" s="760"/>
      <c r="S66" s="760"/>
      <c r="T66" s="760"/>
      <c r="U66" s="761"/>
      <c r="V66" s="759" t="s">
        <v>413</v>
      </c>
      <c r="W66" s="760"/>
      <c r="X66" s="760"/>
      <c r="Y66" s="760"/>
      <c r="Z66" s="761"/>
      <c r="AA66" s="759" t="s">
        <v>414</v>
      </c>
      <c r="AB66" s="760"/>
      <c r="AC66" s="760"/>
      <c r="AD66" s="760"/>
      <c r="AE66" s="761"/>
      <c r="AF66" s="894" t="s">
        <v>415</v>
      </c>
      <c r="AG66" s="855"/>
      <c r="AH66" s="855"/>
      <c r="AI66" s="855"/>
      <c r="AJ66" s="895"/>
      <c r="AK66" s="759" t="s">
        <v>394</v>
      </c>
      <c r="AL66" s="783"/>
      <c r="AM66" s="783"/>
      <c r="AN66" s="783"/>
      <c r="AO66" s="784"/>
      <c r="AP66" s="759" t="s">
        <v>416</v>
      </c>
      <c r="AQ66" s="760"/>
      <c r="AR66" s="760"/>
      <c r="AS66" s="760"/>
      <c r="AT66" s="761"/>
      <c r="AU66" s="759" t="s">
        <v>417</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587</v>
      </c>
      <c r="C68" s="912"/>
      <c r="D68" s="912"/>
      <c r="E68" s="912"/>
      <c r="F68" s="912"/>
      <c r="G68" s="912"/>
      <c r="H68" s="912"/>
      <c r="I68" s="912"/>
      <c r="J68" s="912"/>
      <c r="K68" s="912"/>
      <c r="L68" s="912"/>
      <c r="M68" s="912"/>
      <c r="N68" s="912"/>
      <c r="O68" s="912"/>
      <c r="P68" s="913"/>
      <c r="Q68" s="914">
        <v>3187</v>
      </c>
      <c r="R68" s="908"/>
      <c r="S68" s="908"/>
      <c r="T68" s="908"/>
      <c r="U68" s="908"/>
      <c r="V68" s="908">
        <v>3032</v>
      </c>
      <c r="W68" s="908"/>
      <c r="X68" s="908"/>
      <c r="Y68" s="908"/>
      <c r="Z68" s="908"/>
      <c r="AA68" s="908">
        <v>155</v>
      </c>
      <c r="AB68" s="908"/>
      <c r="AC68" s="908"/>
      <c r="AD68" s="908"/>
      <c r="AE68" s="908"/>
      <c r="AF68" s="908">
        <v>155</v>
      </c>
      <c r="AG68" s="908"/>
      <c r="AH68" s="908"/>
      <c r="AI68" s="908"/>
      <c r="AJ68" s="908"/>
      <c r="AK68" s="908"/>
      <c r="AL68" s="908"/>
      <c r="AM68" s="908"/>
      <c r="AN68" s="908"/>
      <c r="AO68" s="908"/>
      <c r="AP68" s="908">
        <v>870</v>
      </c>
      <c r="AQ68" s="908"/>
      <c r="AR68" s="908"/>
      <c r="AS68" s="908"/>
      <c r="AT68" s="908"/>
      <c r="AU68" s="908">
        <v>205</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588</v>
      </c>
      <c r="C69" s="916"/>
      <c r="D69" s="916"/>
      <c r="E69" s="916"/>
      <c r="F69" s="916"/>
      <c r="G69" s="916"/>
      <c r="H69" s="916"/>
      <c r="I69" s="916"/>
      <c r="J69" s="916"/>
      <c r="K69" s="916"/>
      <c r="L69" s="916"/>
      <c r="M69" s="916"/>
      <c r="N69" s="916"/>
      <c r="O69" s="916"/>
      <c r="P69" s="917"/>
      <c r="Q69" s="918">
        <v>522</v>
      </c>
      <c r="R69" s="873"/>
      <c r="S69" s="873"/>
      <c r="T69" s="873"/>
      <c r="U69" s="873"/>
      <c r="V69" s="873">
        <v>519</v>
      </c>
      <c r="W69" s="873"/>
      <c r="X69" s="873"/>
      <c r="Y69" s="873"/>
      <c r="Z69" s="873"/>
      <c r="AA69" s="873">
        <v>3</v>
      </c>
      <c r="AB69" s="873"/>
      <c r="AC69" s="873"/>
      <c r="AD69" s="873"/>
      <c r="AE69" s="873"/>
      <c r="AF69" s="873">
        <v>3</v>
      </c>
      <c r="AG69" s="873"/>
      <c r="AH69" s="873"/>
      <c r="AI69" s="873"/>
      <c r="AJ69" s="873"/>
      <c r="AK69" s="873"/>
      <c r="AL69" s="873"/>
      <c r="AM69" s="873"/>
      <c r="AN69" s="873"/>
      <c r="AO69" s="873"/>
      <c r="AP69" s="873">
        <v>4715</v>
      </c>
      <c r="AQ69" s="873"/>
      <c r="AR69" s="873"/>
      <c r="AS69" s="873"/>
      <c r="AT69" s="873"/>
      <c r="AU69" s="873"/>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c r="C70" s="916"/>
      <c r="D70" s="916"/>
      <c r="E70" s="916"/>
      <c r="F70" s="916"/>
      <c r="G70" s="916"/>
      <c r="H70" s="916"/>
      <c r="I70" s="916"/>
      <c r="J70" s="916"/>
      <c r="K70" s="916"/>
      <c r="L70" s="916"/>
      <c r="M70" s="916"/>
      <c r="N70" s="916"/>
      <c r="O70" s="916"/>
      <c r="P70" s="917"/>
      <c r="Q70" s="918"/>
      <c r="R70" s="873"/>
      <c r="S70" s="873"/>
      <c r="T70" s="873"/>
      <c r="U70" s="873"/>
      <c r="V70" s="873"/>
      <c r="W70" s="873"/>
      <c r="X70" s="873"/>
      <c r="Y70" s="873"/>
      <c r="Z70" s="873"/>
      <c r="AA70" s="873"/>
      <c r="AB70" s="873"/>
      <c r="AC70" s="873"/>
      <c r="AD70" s="873"/>
      <c r="AE70" s="873"/>
      <c r="AF70" s="873"/>
      <c r="AG70" s="873"/>
      <c r="AH70" s="873"/>
      <c r="AI70" s="873"/>
      <c r="AJ70" s="873"/>
      <c r="AK70" s="873"/>
      <c r="AL70" s="873"/>
      <c r="AM70" s="873"/>
      <c r="AN70" s="873"/>
      <c r="AO70" s="873"/>
      <c r="AP70" s="873"/>
      <c r="AQ70" s="873"/>
      <c r="AR70" s="873"/>
      <c r="AS70" s="873"/>
      <c r="AT70" s="873"/>
      <c r="AU70" s="873"/>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c r="C71" s="916"/>
      <c r="D71" s="916"/>
      <c r="E71" s="916"/>
      <c r="F71" s="916"/>
      <c r="G71" s="916"/>
      <c r="H71" s="916"/>
      <c r="I71" s="916"/>
      <c r="J71" s="916"/>
      <c r="K71" s="916"/>
      <c r="L71" s="916"/>
      <c r="M71" s="916"/>
      <c r="N71" s="916"/>
      <c r="O71" s="916"/>
      <c r="P71" s="917"/>
      <c r="Q71" s="918"/>
      <c r="R71" s="873"/>
      <c r="S71" s="873"/>
      <c r="T71" s="873"/>
      <c r="U71" s="873"/>
      <c r="V71" s="873"/>
      <c r="W71" s="873"/>
      <c r="X71" s="873"/>
      <c r="Y71" s="873"/>
      <c r="Z71" s="873"/>
      <c r="AA71" s="873"/>
      <c r="AB71" s="873"/>
      <c r="AC71" s="873"/>
      <c r="AD71" s="873"/>
      <c r="AE71" s="873"/>
      <c r="AF71" s="873"/>
      <c r="AG71" s="873"/>
      <c r="AH71" s="873"/>
      <c r="AI71" s="873"/>
      <c r="AJ71" s="873"/>
      <c r="AK71" s="873"/>
      <c r="AL71" s="873"/>
      <c r="AM71" s="873"/>
      <c r="AN71" s="873"/>
      <c r="AO71" s="873"/>
      <c r="AP71" s="873"/>
      <c r="AQ71" s="873"/>
      <c r="AR71" s="873"/>
      <c r="AS71" s="873"/>
      <c r="AT71" s="873"/>
      <c r="AU71" s="873"/>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385</v>
      </c>
      <c r="B88" s="832" t="s">
        <v>418</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32" t="s">
        <v>419</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420</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421</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424</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425</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426</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427</v>
      </c>
      <c r="AB109" s="937"/>
      <c r="AC109" s="937"/>
      <c r="AD109" s="937"/>
      <c r="AE109" s="938"/>
      <c r="AF109" s="936" t="s">
        <v>304</v>
      </c>
      <c r="AG109" s="937"/>
      <c r="AH109" s="937"/>
      <c r="AI109" s="937"/>
      <c r="AJ109" s="938"/>
      <c r="AK109" s="936" t="s">
        <v>303</v>
      </c>
      <c r="AL109" s="937"/>
      <c r="AM109" s="937"/>
      <c r="AN109" s="937"/>
      <c r="AO109" s="938"/>
      <c r="AP109" s="936" t="s">
        <v>428</v>
      </c>
      <c r="AQ109" s="937"/>
      <c r="AR109" s="937"/>
      <c r="AS109" s="937"/>
      <c r="AT109" s="939"/>
      <c r="AU109" s="956" t="s">
        <v>426</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427</v>
      </c>
      <c r="BR109" s="937"/>
      <c r="BS109" s="937"/>
      <c r="BT109" s="937"/>
      <c r="BU109" s="938"/>
      <c r="BV109" s="936" t="s">
        <v>304</v>
      </c>
      <c r="BW109" s="937"/>
      <c r="BX109" s="937"/>
      <c r="BY109" s="937"/>
      <c r="BZ109" s="938"/>
      <c r="CA109" s="936" t="s">
        <v>303</v>
      </c>
      <c r="CB109" s="937"/>
      <c r="CC109" s="937"/>
      <c r="CD109" s="937"/>
      <c r="CE109" s="938"/>
      <c r="CF109" s="957" t="s">
        <v>428</v>
      </c>
      <c r="CG109" s="957"/>
      <c r="CH109" s="957"/>
      <c r="CI109" s="957"/>
      <c r="CJ109" s="957"/>
      <c r="CK109" s="936" t="s">
        <v>429</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427</v>
      </c>
      <c r="DH109" s="937"/>
      <c r="DI109" s="937"/>
      <c r="DJ109" s="937"/>
      <c r="DK109" s="938"/>
      <c r="DL109" s="936" t="s">
        <v>304</v>
      </c>
      <c r="DM109" s="937"/>
      <c r="DN109" s="937"/>
      <c r="DO109" s="937"/>
      <c r="DP109" s="938"/>
      <c r="DQ109" s="936" t="s">
        <v>303</v>
      </c>
      <c r="DR109" s="937"/>
      <c r="DS109" s="937"/>
      <c r="DT109" s="937"/>
      <c r="DU109" s="938"/>
      <c r="DV109" s="936" t="s">
        <v>428</v>
      </c>
      <c r="DW109" s="937"/>
      <c r="DX109" s="937"/>
      <c r="DY109" s="937"/>
      <c r="DZ109" s="939"/>
    </row>
    <row r="110" spans="1:131" s="246" customFormat="1" ht="26.25" customHeight="1" x14ac:dyDescent="0.15">
      <c r="A110" s="940" t="s">
        <v>430</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1103489</v>
      </c>
      <c r="AB110" s="944"/>
      <c r="AC110" s="944"/>
      <c r="AD110" s="944"/>
      <c r="AE110" s="945"/>
      <c r="AF110" s="946">
        <v>1090646</v>
      </c>
      <c r="AG110" s="944"/>
      <c r="AH110" s="944"/>
      <c r="AI110" s="944"/>
      <c r="AJ110" s="945"/>
      <c r="AK110" s="946">
        <v>985703</v>
      </c>
      <c r="AL110" s="944"/>
      <c r="AM110" s="944"/>
      <c r="AN110" s="944"/>
      <c r="AO110" s="945"/>
      <c r="AP110" s="947">
        <v>22.3</v>
      </c>
      <c r="AQ110" s="948"/>
      <c r="AR110" s="948"/>
      <c r="AS110" s="948"/>
      <c r="AT110" s="949"/>
      <c r="AU110" s="950" t="s">
        <v>73</v>
      </c>
      <c r="AV110" s="951"/>
      <c r="AW110" s="951"/>
      <c r="AX110" s="951"/>
      <c r="AY110" s="951"/>
      <c r="AZ110" s="992" t="s">
        <v>431</v>
      </c>
      <c r="BA110" s="941"/>
      <c r="BB110" s="941"/>
      <c r="BC110" s="941"/>
      <c r="BD110" s="941"/>
      <c r="BE110" s="941"/>
      <c r="BF110" s="941"/>
      <c r="BG110" s="941"/>
      <c r="BH110" s="941"/>
      <c r="BI110" s="941"/>
      <c r="BJ110" s="941"/>
      <c r="BK110" s="941"/>
      <c r="BL110" s="941"/>
      <c r="BM110" s="941"/>
      <c r="BN110" s="941"/>
      <c r="BO110" s="941"/>
      <c r="BP110" s="942"/>
      <c r="BQ110" s="978">
        <v>8178523</v>
      </c>
      <c r="BR110" s="979"/>
      <c r="BS110" s="979"/>
      <c r="BT110" s="979"/>
      <c r="BU110" s="979"/>
      <c r="BV110" s="979">
        <v>7655236</v>
      </c>
      <c r="BW110" s="979"/>
      <c r="BX110" s="979"/>
      <c r="BY110" s="979"/>
      <c r="BZ110" s="979"/>
      <c r="CA110" s="979">
        <v>7406526</v>
      </c>
      <c r="CB110" s="979"/>
      <c r="CC110" s="979"/>
      <c r="CD110" s="979"/>
      <c r="CE110" s="979"/>
      <c r="CF110" s="993">
        <v>167.9</v>
      </c>
      <c r="CG110" s="994"/>
      <c r="CH110" s="994"/>
      <c r="CI110" s="994"/>
      <c r="CJ110" s="994"/>
      <c r="CK110" s="995" t="s">
        <v>432</v>
      </c>
      <c r="CL110" s="996"/>
      <c r="CM110" s="975" t="s">
        <v>433</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434</v>
      </c>
      <c r="DH110" s="979"/>
      <c r="DI110" s="979"/>
      <c r="DJ110" s="979"/>
      <c r="DK110" s="979"/>
      <c r="DL110" s="979" t="s">
        <v>435</v>
      </c>
      <c r="DM110" s="979"/>
      <c r="DN110" s="979"/>
      <c r="DO110" s="979"/>
      <c r="DP110" s="979"/>
      <c r="DQ110" s="979" t="s">
        <v>410</v>
      </c>
      <c r="DR110" s="979"/>
      <c r="DS110" s="979"/>
      <c r="DT110" s="979"/>
      <c r="DU110" s="979"/>
      <c r="DV110" s="980" t="s">
        <v>436</v>
      </c>
      <c r="DW110" s="980"/>
      <c r="DX110" s="980"/>
      <c r="DY110" s="980"/>
      <c r="DZ110" s="981"/>
    </row>
    <row r="111" spans="1:131" s="246" customFormat="1" ht="26.25" customHeight="1" x14ac:dyDescent="0.15">
      <c r="A111" s="982" t="s">
        <v>437</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438</v>
      </c>
      <c r="AB111" s="986"/>
      <c r="AC111" s="986"/>
      <c r="AD111" s="986"/>
      <c r="AE111" s="987"/>
      <c r="AF111" s="988" t="s">
        <v>438</v>
      </c>
      <c r="AG111" s="986"/>
      <c r="AH111" s="986"/>
      <c r="AI111" s="986"/>
      <c r="AJ111" s="987"/>
      <c r="AK111" s="988" t="s">
        <v>434</v>
      </c>
      <c r="AL111" s="986"/>
      <c r="AM111" s="986"/>
      <c r="AN111" s="986"/>
      <c r="AO111" s="987"/>
      <c r="AP111" s="989" t="s">
        <v>439</v>
      </c>
      <c r="AQ111" s="990"/>
      <c r="AR111" s="990"/>
      <c r="AS111" s="990"/>
      <c r="AT111" s="991"/>
      <c r="AU111" s="952"/>
      <c r="AV111" s="953"/>
      <c r="AW111" s="953"/>
      <c r="AX111" s="953"/>
      <c r="AY111" s="953"/>
      <c r="AZ111" s="1001" t="s">
        <v>440</v>
      </c>
      <c r="BA111" s="1002"/>
      <c r="BB111" s="1002"/>
      <c r="BC111" s="1002"/>
      <c r="BD111" s="1002"/>
      <c r="BE111" s="1002"/>
      <c r="BF111" s="1002"/>
      <c r="BG111" s="1002"/>
      <c r="BH111" s="1002"/>
      <c r="BI111" s="1002"/>
      <c r="BJ111" s="1002"/>
      <c r="BK111" s="1002"/>
      <c r="BL111" s="1002"/>
      <c r="BM111" s="1002"/>
      <c r="BN111" s="1002"/>
      <c r="BO111" s="1002"/>
      <c r="BP111" s="1003"/>
      <c r="BQ111" s="971">
        <v>38559</v>
      </c>
      <c r="BR111" s="972"/>
      <c r="BS111" s="972"/>
      <c r="BT111" s="972"/>
      <c r="BU111" s="972"/>
      <c r="BV111" s="972">
        <v>34769</v>
      </c>
      <c r="BW111" s="972"/>
      <c r="BX111" s="972"/>
      <c r="BY111" s="972"/>
      <c r="BZ111" s="972"/>
      <c r="CA111" s="972">
        <v>30937</v>
      </c>
      <c r="CB111" s="972"/>
      <c r="CC111" s="972"/>
      <c r="CD111" s="972"/>
      <c r="CE111" s="972"/>
      <c r="CF111" s="966">
        <v>0.7</v>
      </c>
      <c r="CG111" s="967"/>
      <c r="CH111" s="967"/>
      <c r="CI111" s="967"/>
      <c r="CJ111" s="967"/>
      <c r="CK111" s="997"/>
      <c r="CL111" s="998"/>
      <c r="CM111" s="968" t="s">
        <v>441</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435</v>
      </c>
      <c r="DH111" s="972"/>
      <c r="DI111" s="972"/>
      <c r="DJ111" s="972"/>
      <c r="DK111" s="972"/>
      <c r="DL111" s="972" t="s">
        <v>238</v>
      </c>
      <c r="DM111" s="972"/>
      <c r="DN111" s="972"/>
      <c r="DO111" s="972"/>
      <c r="DP111" s="972"/>
      <c r="DQ111" s="972" t="s">
        <v>442</v>
      </c>
      <c r="DR111" s="972"/>
      <c r="DS111" s="972"/>
      <c r="DT111" s="972"/>
      <c r="DU111" s="972"/>
      <c r="DV111" s="973" t="s">
        <v>435</v>
      </c>
      <c r="DW111" s="973"/>
      <c r="DX111" s="973"/>
      <c r="DY111" s="973"/>
      <c r="DZ111" s="974"/>
    </row>
    <row r="112" spans="1:131" s="246" customFormat="1" ht="26.25" customHeight="1" x14ac:dyDescent="0.15">
      <c r="A112" s="1004" t="s">
        <v>443</v>
      </c>
      <c r="B112" s="1005"/>
      <c r="C112" s="1002" t="s">
        <v>444</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439</v>
      </c>
      <c r="AB112" s="1011"/>
      <c r="AC112" s="1011"/>
      <c r="AD112" s="1011"/>
      <c r="AE112" s="1012"/>
      <c r="AF112" s="1013" t="s">
        <v>238</v>
      </c>
      <c r="AG112" s="1011"/>
      <c r="AH112" s="1011"/>
      <c r="AI112" s="1011"/>
      <c r="AJ112" s="1012"/>
      <c r="AK112" s="1013" t="s">
        <v>445</v>
      </c>
      <c r="AL112" s="1011"/>
      <c r="AM112" s="1011"/>
      <c r="AN112" s="1011"/>
      <c r="AO112" s="1012"/>
      <c r="AP112" s="1014" t="s">
        <v>436</v>
      </c>
      <c r="AQ112" s="1015"/>
      <c r="AR112" s="1015"/>
      <c r="AS112" s="1015"/>
      <c r="AT112" s="1016"/>
      <c r="AU112" s="952"/>
      <c r="AV112" s="953"/>
      <c r="AW112" s="953"/>
      <c r="AX112" s="953"/>
      <c r="AY112" s="953"/>
      <c r="AZ112" s="1001" t="s">
        <v>446</v>
      </c>
      <c r="BA112" s="1002"/>
      <c r="BB112" s="1002"/>
      <c r="BC112" s="1002"/>
      <c r="BD112" s="1002"/>
      <c r="BE112" s="1002"/>
      <c r="BF112" s="1002"/>
      <c r="BG112" s="1002"/>
      <c r="BH112" s="1002"/>
      <c r="BI112" s="1002"/>
      <c r="BJ112" s="1002"/>
      <c r="BK112" s="1002"/>
      <c r="BL112" s="1002"/>
      <c r="BM112" s="1002"/>
      <c r="BN112" s="1002"/>
      <c r="BO112" s="1002"/>
      <c r="BP112" s="1003"/>
      <c r="BQ112" s="971">
        <v>4597523</v>
      </c>
      <c r="BR112" s="972"/>
      <c r="BS112" s="972"/>
      <c r="BT112" s="972"/>
      <c r="BU112" s="972"/>
      <c r="BV112" s="972">
        <v>4516947</v>
      </c>
      <c r="BW112" s="972"/>
      <c r="BX112" s="972"/>
      <c r="BY112" s="972"/>
      <c r="BZ112" s="972"/>
      <c r="CA112" s="972">
        <v>4419464</v>
      </c>
      <c r="CB112" s="972"/>
      <c r="CC112" s="972"/>
      <c r="CD112" s="972"/>
      <c r="CE112" s="972"/>
      <c r="CF112" s="966">
        <v>100.2</v>
      </c>
      <c r="CG112" s="967"/>
      <c r="CH112" s="967"/>
      <c r="CI112" s="967"/>
      <c r="CJ112" s="967"/>
      <c r="CK112" s="997"/>
      <c r="CL112" s="998"/>
      <c r="CM112" s="968" t="s">
        <v>447</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434</v>
      </c>
      <c r="DH112" s="972"/>
      <c r="DI112" s="972"/>
      <c r="DJ112" s="972"/>
      <c r="DK112" s="972"/>
      <c r="DL112" s="972" t="s">
        <v>410</v>
      </c>
      <c r="DM112" s="972"/>
      <c r="DN112" s="972"/>
      <c r="DO112" s="972"/>
      <c r="DP112" s="972"/>
      <c r="DQ112" s="972" t="s">
        <v>448</v>
      </c>
      <c r="DR112" s="972"/>
      <c r="DS112" s="972"/>
      <c r="DT112" s="972"/>
      <c r="DU112" s="972"/>
      <c r="DV112" s="973" t="s">
        <v>438</v>
      </c>
      <c r="DW112" s="973"/>
      <c r="DX112" s="973"/>
      <c r="DY112" s="973"/>
      <c r="DZ112" s="974"/>
    </row>
    <row r="113" spans="1:130" s="246" customFormat="1" ht="26.25" customHeight="1" x14ac:dyDescent="0.15">
      <c r="A113" s="1006"/>
      <c r="B113" s="1007"/>
      <c r="C113" s="1002" t="s">
        <v>449</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321697</v>
      </c>
      <c r="AB113" s="986"/>
      <c r="AC113" s="986"/>
      <c r="AD113" s="986"/>
      <c r="AE113" s="987"/>
      <c r="AF113" s="988">
        <v>362585</v>
      </c>
      <c r="AG113" s="986"/>
      <c r="AH113" s="986"/>
      <c r="AI113" s="986"/>
      <c r="AJ113" s="987"/>
      <c r="AK113" s="988">
        <v>372628</v>
      </c>
      <c r="AL113" s="986"/>
      <c r="AM113" s="986"/>
      <c r="AN113" s="986"/>
      <c r="AO113" s="987"/>
      <c r="AP113" s="989">
        <v>8.4</v>
      </c>
      <c r="AQ113" s="990"/>
      <c r="AR113" s="990"/>
      <c r="AS113" s="990"/>
      <c r="AT113" s="991"/>
      <c r="AU113" s="952"/>
      <c r="AV113" s="953"/>
      <c r="AW113" s="953"/>
      <c r="AX113" s="953"/>
      <c r="AY113" s="953"/>
      <c r="AZ113" s="1001" t="s">
        <v>450</v>
      </c>
      <c r="BA113" s="1002"/>
      <c r="BB113" s="1002"/>
      <c r="BC113" s="1002"/>
      <c r="BD113" s="1002"/>
      <c r="BE113" s="1002"/>
      <c r="BF113" s="1002"/>
      <c r="BG113" s="1002"/>
      <c r="BH113" s="1002"/>
      <c r="BI113" s="1002"/>
      <c r="BJ113" s="1002"/>
      <c r="BK113" s="1002"/>
      <c r="BL113" s="1002"/>
      <c r="BM113" s="1002"/>
      <c r="BN113" s="1002"/>
      <c r="BO113" s="1002"/>
      <c r="BP113" s="1003"/>
      <c r="BQ113" s="971">
        <v>253418</v>
      </c>
      <c r="BR113" s="972"/>
      <c r="BS113" s="972"/>
      <c r="BT113" s="972"/>
      <c r="BU113" s="972"/>
      <c r="BV113" s="972">
        <v>228090</v>
      </c>
      <c r="BW113" s="972"/>
      <c r="BX113" s="972"/>
      <c r="BY113" s="972"/>
      <c r="BZ113" s="972"/>
      <c r="CA113" s="972">
        <v>205402</v>
      </c>
      <c r="CB113" s="972"/>
      <c r="CC113" s="972"/>
      <c r="CD113" s="972"/>
      <c r="CE113" s="972"/>
      <c r="CF113" s="966">
        <v>4.7</v>
      </c>
      <c r="CG113" s="967"/>
      <c r="CH113" s="967"/>
      <c r="CI113" s="967"/>
      <c r="CJ113" s="967"/>
      <c r="CK113" s="997"/>
      <c r="CL113" s="998"/>
      <c r="CM113" s="968" t="s">
        <v>451</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238</v>
      </c>
      <c r="DH113" s="1011"/>
      <c r="DI113" s="1011"/>
      <c r="DJ113" s="1011"/>
      <c r="DK113" s="1012"/>
      <c r="DL113" s="1013" t="s">
        <v>410</v>
      </c>
      <c r="DM113" s="1011"/>
      <c r="DN113" s="1011"/>
      <c r="DO113" s="1011"/>
      <c r="DP113" s="1012"/>
      <c r="DQ113" s="1013" t="s">
        <v>438</v>
      </c>
      <c r="DR113" s="1011"/>
      <c r="DS113" s="1011"/>
      <c r="DT113" s="1011"/>
      <c r="DU113" s="1012"/>
      <c r="DV113" s="1014" t="s">
        <v>448</v>
      </c>
      <c r="DW113" s="1015"/>
      <c r="DX113" s="1015"/>
      <c r="DY113" s="1015"/>
      <c r="DZ113" s="1016"/>
    </row>
    <row r="114" spans="1:130" s="246" customFormat="1" ht="26.25" customHeight="1" x14ac:dyDescent="0.15">
      <c r="A114" s="1006"/>
      <c r="B114" s="1007"/>
      <c r="C114" s="1002" t="s">
        <v>452</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15254</v>
      </c>
      <c r="AB114" s="1011"/>
      <c r="AC114" s="1011"/>
      <c r="AD114" s="1011"/>
      <c r="AE114" s="1012"/>
      <c r="AF114" s="1013">
        <v>15456</v>
      </c>
      <c r="AG114" s="1011"/>
      <c r="AH114" s="1011"/>
      <c r="AI114" s="1011"/>
      <c r="AJ114" s="1012"/>
      <c r="AK114" s="1013">
        <v>14938</v>
      </c>
      <c r="AL114" s="1011"/>
      <c r="AM114" s="1011"/>
      <c r="AN114" s="1011"/>
      <c r="AO114" s="1012"/>
      <c r="AP114" s="1014">
        <v>0.3</v>
      </c>
      <c r="AQ114" s="1015"/>
      <c r="AR114" s="1015"/>
      <c r="AS114" s="1015"/>
      <c r="AT114" s="1016"/>
      <c r="AU114" s="952"/>
      <c r="AV114" s="953"/>
      <c r="AW114" s="953"/>
      <c r="AX114" s="953"/>
      <c r="AY114" s="953"/>
      <c r="AZ114" s="1001" t="s">
        <v>453</v>
      </c>
      <c r="BA114" s="1002"/>
      <c r="BB114" s="1002"/>
      <c r="BC114" s="1002"/>
      <c r="BD114" s="1002"/>
      <c r="BE114" s="1002"/>
      <c r="BF114" s="1002"/>
      <c r="BG114" s="1002"/>
      <c r="BH114" s="1002"/>
      <c r="BI114" s="1002"/>
      <c r="BJ114" s="1002"/>
      <c r="BK114" s="1002"/>
      <c r="BL114" s="1002"/>
      <c r="BM114" s="1002"/>
      <c r="BN114" s="1002"/>
      <c r="BO114" s="1002"/>
      <c r="BP114" s="1003"/>
      <c r="BQ114" s="971">
        <v>1555346</v>
      </c>
      <c r="BR114" s="972"/>
      <c r="BS114" s="972"/>
      <c r="BT114" s="972"/>
      <c r="BU114" s="972"/>
      <c r="BV114" s="972">
        <v>1506968</v>
      </c>
      <c r="BW114" s="972"/>
      <c r="BX114" s="972"/>
      <c r="BY114" s="972"/>
      <c r="BZ114" s="972"/>
      <c r="CA114" s="972">
        <v>1435386</v>
      </c>
      <c r="CB114" s="972"/>
      <c r="CC114" s="972"/>
      <c r="CD114" s="972"/>
      <c r="CE114" s="972"/>
      <c r="CF114" s="966">
        <v>32.5</v>
      </c>
      <c r="CG114" s="967"/>
      <c r="CH114" s="967"/>
      <c r="CI114" s="967"/>
      <c r="CJ114" s="967"/>
      <c r="CK114" s="997"/>
      <c r="CL114" s="998"/>
      <c r="CM114" s="968" t="s">
        <v>454</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438</v>
      </c>
      <c r="DH114" s="1011"/>
      <c r="DI114" s="1011"/>
      <c r="DJ114" s="1011"/>
      <c r="DK114" s="1012"/>
      <c r="DL114" s="1013" t="s">
        <v>438</v>
      </c>
      <c r="DM114" s="1011"/>
      <c r="DN114" s="1011"/>
      <c r="DO114" s="1011"/>
      <c r="DP114" s="1012"/>
      <c r="DQ114" s="1013" t="s">
        <v>455</v>
      </c>
      <c r="DR114" s="1011"/>
      <c r="DS114" s="1011"/>
      <c r="DT114" s="1011"/>
      <c r="DU114" s="1012"/>
      <c r="DV114" s="1014" t="s">
        <v>438</v>
      </c>
      <c r="DW114" s="1015"/>
      <c r="DX114" s="1015"/>
      <c r="DY114" s="1015"/>
      <c r="DZ114" s="1016"/>
    </row>
    <row r="115" spans="1:130" s="246" customFormat="1" ht="26.25" customHeight="1" x14ac:dyDescent="0.15">
      <c r="A115" s="1006"/>
      <c r="B115" s="1007"/>
      <c r="C115" s="1002" t="s">
        <v>456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26339</v>
      </c>
      <c r="AB115" s="986"/>
      <c r="AC115" s="986"/>
      <c r="AD115" s="986"/>
      <c r="AE115" s="987"/>
      <c r="AF115" s="988">
        <v>25275</v>
      </c>
      <c r="AG115" s="986"/>
      <c r="AH115" s="986"/>
      <c r="AI115" s="986"/>
      <c r="AJ115" s="987"/>
      <c r="AK115" s="988">
        <v>26795</v>
      </c>
      <c r="AL115" s="986"/>
      <c r="AM115" s="986"/>
      <c r="AN115" s="986"/>
      <c r="AO115" s="987"/>
      <c r="AP115" s="989">
        <v>0.6</v>
      </c>
      <c r="AQ115" s="990"/>
      <c r="AR115" s="990"/>
      <c r="AS115" s="990"/>
      <c r="AT115" s="991"/>
      <c r="AU115" s="952"/>
      <c r="AV115" s="953"/>
      <c r="AW115" s="953"/>
      <c r="AX115" s="953"/>
      <c r="AY115" s="953"/>
      <c r="AZ115" s="1001" t="s">
        <v>457</v>
      </c>
      <c r="BA115" s="1002"/>
      <c r="BB115" s="1002"/>
      <c r="BC115" s="1002"/>
      <c r="BD115" s="1002"/>
      <c r="BE115" s="1002"/>
      <c r="BF115" s="1002"/>
      <c r="BG115" s="1002"/>
      <c r="BH115" s="1002"/>
      <c r="BI115" s="1002"/>
      <c r="BJ115" s="1002"/>
      <c r="BK115" s="1002"/>
      <c r="BL115" s="1002"/>
      <c r="BM115" s="1002"/>
      <c r="BN115" s="1002"/>
      <c r="BO115" s="1002"/>
      <c r="BP115" s="1003"/>
      <c r="BQ115" s="971" t="s">
        <v>458</v>
      </c>
      <c r="BR115" s="972"/>
      <c r="BS115" s="972"/>
      <c r="BT115" s="972"/>
      <c r="BU115" s="972"/>
      <c r="BV115" s="972" t="s">
        <v>434</v>
      </c>
      <c r="BW115" s="972"/>
      <c r="BX115" s="972"/>
      <c r="BY115" s="972"/>
      <c r="BZ115" s="972"/>
      <c r="CA115" s="972" t="s">
        <v>410</v>
      </c>
      <c r="CB115" s="972"/>
      <c r="CC115" s="972"/>
      <c r="CD115" s="972"/>
      <c r="CE115" s="972"/>
      <c r="CF115" s="966" t="s">
        <v>238</v>
      </c>
      <c r="CG115" s="967"/>
      <c r="CH115" s="967"/>
      <c r="CI115" s="967"/>
      <c r="CJ115" s="967"/>
      <c r="CK115" s="997"/>
      <c r="CL115" s="998"/>
      <c r="CM115" s="1001" t="s">
        <v>459</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238</v>
      </c>
      <c r="DH115" s="1011"/>
      <c r="DI115" s="1011"/>
      <c r="DJ115" s="1011"/>
      <c r="DK115" s="1012"/>
      <c r="DL115" s="1013" t="s">
        <v>460</v>
      </c>
      <c r="DM115" s="1011"/>
      <c r="DN115" s="1011"/>
      <c r="DO115" s="1011"/>
      <c r="DP115" s="1012"/>
      <c r="DQ115" s="1013" t="s">
        <v>434</v>
      </c>
      <c r="DR115" s="1011"/>
      <c r="DS115" s="1011"/>
      <c r="DT115" s="1011"/>
      <c r="DU115" s="1012"/>
      <c r="DV115" s="1014" t="s">
        <v>448</v>
      </c>
      <c r="DW115" s="1015"/>
      <c r="DX115" s="1015"/>
      <c r="DY115" s="1015"/>
      <c r="DZ115" s="1016"/>
    </row>
    <row r="116" spans="1:130" s="246" customFormat="1" ht="26.25" customHeight="1" x14ac:dyDescent="0.15">
      <c r="A116" s="1008"/>
      <c r="B116" s="1009"/>
      <c r="C116" s="1017" t="s">
        <v>461</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410</v>
      </c>
      <c r="AB116" s="1011"/>
      <c r="AC116" s="1011"/>
      <c r="AD116" s="1011"/>
      <c r="AE116" s="1012"/>
      <c r="AF116" s="1013" t="s">
        <v>436</v>
      </c>
      <c r="AG116" s="1011"/>
      <c r="AH116" s="1011"/>
      <c r="AI116" s="1011"/>
      <c r="AJ116" s="1012"/>
      <c r="AK116" s="1013" t="s">
        <v>462</v>
      </c>
      <c r="AL116" s="1011"/>
      <c r="AM116" s="1011"/>
      <c r="AN116" s="1011"/>
      <c r="AO116" s="1012"/>
      <c r="AP116" s="1014" t="s">
        <v>434</v>
      </c>
      <c r="AQ116" s="1015"/>
      <c r="AR116" s="1015"/>
      <c r="AS116" s="1015"/>
      <c r="AT116" s="1016"/>
      <c r="AU116" s="952"/>
      <c r="AV116" s="953"/>
      <c r="AW116" s="953"/>
      <c r="AX116" s="953"/>
      <c r="AY116" s="953"/>
      <c r="AZ116" s="1019" t="s">
        <v>463</v>
      </c>
      <c r="BA116" s="1020"/>
      <c r="BB116" s="1020"/>
      <c r="BC116" s="1020"/>
      <c r="BD116" s="1020"/>
      <c r="BE116" s="1020"/>
      <c r="BF116" s="1020"/>
      <c r="BG116" s="1020"/>
      <c r="BH116" s="1020"/>
      <c r="BI116" s="1020"/>
      <c r="BJ116" s="1020"/>
      <c r="BK116" s="1020"/>
      <c r="BL116" s="1020"/>
      <c r="BM116" s="1020"/>
      <c r="BN116" s="1020"/>
      <c r="BO116" s="1020"/>
      <c r="BP116" s="1021"/>
      <c r="BQ116" s="971" t="s">
        <v>434</v>
      </c>
      <c r="BR116" s="972"/>
      <c r="BS116" s="972"/>
      <c r="BT116" s="972"/>
      <c r="BU116" s="972"/>
      <c r="BV116" s="972" t="s">
        <v>438</v>
      </c>
      <c r="BW116" s="972"/>
      <c r="BX116" s="972"/>
      <c r="BY116" s="972"/>
      <c r="BZ116" s="972"/>
      <c r="CA116" s="972" t="s">
        <v>448</v>
      </c>
      <c r="CB116" s="972"/>
      <c r="CC116" s="972"/>
      <c r="CD116" s="972"/>
      <c r="CE116" s="972"/>
      <c r="CF116" s="966" t="s">
        <v>438</v>
      </c>
      <c r="CG116" s="967"/>
      <c r="CH116" s="967"/>
      <c r="CI116" s="967"/>
      <c r="CJ116" s="967"/>
      <c r="CK116" s="997"/>
      <c r="CL116" s="998"/>
      <c r="CM116" s="968" t="s">
        <v>464</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6100</v>
      </c>
      <c r="DH116" s="1011"/>
      <c r="DI116" s="1011"/>
      <c r="DJ116" s="1011"/>
      <c r="DK116" s="1012"/>
      <c r="DL116" s="1013">
        <v>4575</v>
      </c>
      <c r="DM116" s="1011"/>
      <c r="DN116" s="1011"/>
      <c r="DO116" s="1011"/>
      <c r="DP116" s="1012"/>
      <c r="DQ116" s="1013">
        <v>3050</v>
      </c>
      <c r="DR116" s="1011"/>
      <c r="DS116" s="1011"/>
      <c r="DT116" s="1011"/>
      <c r="DU116" s="1012"/>
      <c r="DV116" s="1014">
        <v>0.1</v>
      </c>
      <c r="DW116" s="1015"/>
      <c r="DX116" s="1015"/>
      <c r="DY116" s="1015"/>
      <c r="DZ116" s="1016"/>
    </row>
    <row r="117" spans="1:130" s="246"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465</v>
      </c>
      <c r="Z117" s="938"/>
      <c r="AA117" s="1028">
        <v>1466779</v>
      </c>
      <c r="AB117" s="1029"/>
      <c r="AC117" s="1029"/>
      <c r="AD117" s="1029"/>
      <c r="AE117" s="1030"/>
      <c r="AF117" s="1031">
        <v>1493962</v>
      </c>
      <c r="AG117" s="1029"/>
      <c r="AH117" s="1029"/>
      <c r="AI117" s="1029"/>
      <c r="AJ117" s="1030"/>
      <c r="AK117" s="1031">
        <v>1400064</v>
      </c>
      <c r="AL117" s="1029"/>
      <c r="AM117" s="1029"/>
      <c r="AN117" s="1029"/>
      <c r="AO117" s="1030"/>
      <c r="AP117" s="1032"/>
      <c r="AQ117" s="1033"/>
      <c r="AR117" s="1033"/>
      <c r="AS117" s="1033"/>
      <c r="AT117" s="1034"/>
      <c r="AU117" s="952"/>
      <c r="AV117" s="953"/>
      <c r="AW117" s="953"/>
      <c r="AX117" s="953"/>
      <c r="AY117" s="953"/>
      <c r="AZ117" s="1019" t="s">
        <v>466</v>
      </c>
      <c r="BA117" s="1020"/>
      <c r="BB117" s="1020"/>
      <c r="BC117" s="1020"/>
      <c r="BD117" s="1020"/>
      <c r="BE117" s="1020"/>
      <c r="BF117" s="1020"/>
      <c r="BG117" s="1020"/>
      <c r="BH117" s="1020"/>
      <c r="BI117" s="1020"/>
      <c r="BJ117" s="1020"/>
      <c r="BK117" s="1020"/>
      <c r="BL117" s="1020"/>
      <c r="BM117" s="1020"/>
      <c r="BN117" s="1020"/>
      <c r="BO117" s="1020"/>
      <c r="BP117" s="1021"/>
      <c r="BQ117" s="971" t="s">
        <v>438</v>
      </c>
      <c r="BR117" s="972"/>
      <c r="BS117" s="972"/>
      <c r="BT117" s="972"/>
      <c r="BU117" s="972"/>
      <c r="BV117" s="972" t="s">
        <v>462</v>
      </c>
      <c r="BW117" s="972"/>
      <c r="BX117" s="972"/>
      <c r="BY117" s="972"/>
      <c r="BZ117" s="972"/>
      <c r="CA117" s="972" t="s">
        <v>455</v>
      </c>
      <c r="CB117" s="972"/>
      <c r="CC117" s="972"/>
      <c r="CD117" s="972"/>
      <c r="CE117" s="972"/>
      <c r="CF117" s="966" t="s">
        <v>439</v>
      </c>
      <c r="CG117" s="967"/>
      <c r="CH117" s="967"/>
      <c r="CI117" s="967"/>
      <c r="CJ117" s="967"/>
      <c r="CK117" s="997"/>
      <c r="CL117" s="998"/>
      <c r="CM117" s="968" t="s">
        <v>467</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460</v>
      </c>
      <c r="DH117" s="1011"/>
      <c r="DI117" s="1011"/>
      <c r="DJ117" s="1011"/>
      <c r="DK117" s="1012"/>
      <c r="DL117" s="1013" t="s">
        <v>438</v>
      </c>
      <c r="DM117" s="1011"/>
      <c r="DN117" s="1011"/>
      <c r="DO117" s="1011"/>
      <c r="DP117" s="1012"/>
      <c r="DQ117" s="1013" t="s">
        <v>439</v>
      </c>
      <c r="DR117" s="1011"/>
      <c r="DS117" s="1011"/>
      <c r="DT117" s="1011"/>
      <c r="DU117" s="1012"/>
      <c r="DV117" s="1014" t="s">
        <v>438</v>
      </c>
      <c r="DW117" s="1015"/>
      <c r="DX117" s="1015"/>
      <c r="DY117" s="1015"/>
      <c r="DZ117" s="1016"/>
    </row>
    <row r="118" spans="1:130" s="246" customFormat="1" ht="26.25" customHeight="1" x14ac:dyDescent="0.15">
      <c r="A118" s="956" t="s">
        <v>429</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427</v>
      </c>
      <c r="AB118" s="937"/>
      <c r="AC118" s="937"/>
      <c r="AD118" s="937"/>
      <c r="AE118" s="938"/>
      <c r="AF118" s="936" t="s">
        <v>304</v>
      </c>
      <c r="AG118" s="937"/>
      <c r="AH118" s="937"/>
      <c r="AI118" s="937"/>
      <c r="AJ118" s="938"/>
      <c r="AK118" s="936" t="s">
        <v>303</v>
      </c>
      <c r="AL118" s="937"/>
      <c r="AM118" s="937"/>
      <c r="AN118" s="937"/>
      <c r="AO118" s="938"/>
      <c r="AP118" s="1023" t="s">
        <v>428</v>
      </c>
      <c r="AQ118" s="1024"/>
      <c r="AR118" s="1024"/>
      <c r="AS118" s="1024"/>
      <c r="AT118" s="1025"/>
      <c r="AU118" s="952"/>
      <c r="AV118" s="953"/>
      <c r="AW118" s="953"/>
      <c r="AX118" s="953"/>
      <c r="AY118" s="953"/>
      <c r="AZ118" s="1026" t="s">
        <v>468</v>
      </c>
      <c r="BA118" s="1017"/>
      <c r="BB118" s="1017"/>
      <c r="BC118" s="1017"/>
      <c r="BD118" s="1017"/>
      <c r="BE118" s="1017"/>
      <c r="BF118" s="1017"/>
      <c r="BG118" s="1017"/>
      <c r="BH118" s="1017"/>
      <c r="BI118" s="1017"/>
      <c r="BJ118" s="1017"/>
      <c r="BK118" s="1017"/>
      <c r="BL118" s="1017"/>
      <c r="BM118" s="1017"/>
      <c r="BN118" s="1017"/>
      <c r="BO118" s="1017"/>
      <c r="BP118" s="1018"/>
      <c r="BQ118" s="1049" t="s">
        <v>469</v>
      </c>
      <c r="BR118" s="1050"/>
      <c r="BS118" s="1050"/>
      <c r="BT118" s="1050"/>
      <c r="BU118" s="1050"/>
      <c r="BV118" s="1050" t="s">
        <v>434</v>
      </c>
      <c r="BW118" s="1050"/>
      <c r="BX118" s="1050"/>
      <c r="BY118" s="1050"/>
      <c r="BZ118" s="1050"/>
      <c r="CA118" s="1050" t="s">
        <v>438</v>
      </c>
      <c r="CB118" s="1050"/>
      <c r="CC118" s="1050"/>
      <c r="CD118" s="1050"/>
      <c r="CE118" s="1050"/>
      <c r="CF118" s="966" t="s">
        <v>439</v>
      </c>
      <c r="CG118" s="967"/>
      <c r="CH118" s="967"/>
      <c r="CI118" s="967"/>
      <c r="CJ118" s="967"/>
      <c r="CK118" s="997"/>
      <c r="CL118" s="998"/>
      <c r="CM118" s="968" t="s">
        <v>470</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469</v>
      </c>
      <c r="DH118" s="1011"/>
      <c r="DI118" s="1011"/>
      <c r="DJ118" s="1011"/>
      <c r="DK118" s="1012"/>
      <c r="DL118" s="1013" t="s">
        <v>469</v>
      </c>
      <c r="DM118" s="1011"/>
      <c r="DN118" s="1011"/>
      <c r="DO118" s="1011"/>
      <c r="DP118" s="1012"/>
      <c r="DQ118" s="1013" t="s">
        <v>238</v>
      </c>
      <c r="DR118" s="1011"/>
      <c r="DS118" s="1011"/>
      <c r="DT118" s="1011"/>
      <c r="DU118" s="1012"/>
      <c r="DV118" s="1014" t="s">
        <v>438</v>
      </c>
      <c r="DW118" s="1015"/>
      <c r="DX118" s="1015"/>
      <c r="DY118" s="1015"/>
      <c r="DZ118" s="1016"/>
    </row>
    <row r="119" spans="1:130" s="246" customFormat="1" ht="26.25" customHeight="1" x14ac:dyDescent="0.15">
      <c r="A119" s="1110" t="s">
        <v>432</v>
      </c>
      <c r="B119" s="996"/>
      <c r="C119" s="975" t="s">
        <v>433</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460</v>
      </c>
      <c r="AB119" s="944"/>
      <c r="AC119" s="944"/>
      <c r="AD119" s="944"/>
      <c r="AE119" s="945"/>
      <c r="AF119" s="946" t="s">
        <v>438</v>
      </c>
      <c r="AG119" s="944"/>
      <c r="AH119" s="944"/>
      <c r="AI119" s="944"/>
      <c r="AJ119" s="945"/>
      <c r="AK119" s="946" t="s">
        <v>469</v>
      </c>
      <c r="AL119" s="944"/>
      <c r="AM119" s="944"/>
      <c r="AN119" s="944"/>
      <c r="AO119" s="945"/>
      <c r="AP119" s="947" t="s">
        <v>436</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471</v>
      </c>
      <c r="BP119" s="1058"/>
      <c r="BQ119" s="1049">
        <v>14623369</v>
      </c>
      <c r="BR119" s="1050"/>
      <c r="BS119" s="1050"/>
      <c r="BT119" s="1050"/>
      <c r="BU119" s="1050"/>
      <c r="BV119" s="1050">
        <v>13942010</v>
      </c>
      <c r="BW119" s="1050"/>
      <c r="BX119" s="1050"/>
      <c r="BY119" s="1050"/>
      <c r="BZ119" s="1050"/>
      <c r="CA119" s="1050">
        <v>13497715</v>
      </c>
      <c r="CB119" s="1050"/>
      <c r="CC119" s="1050"/>
      <c r="CD119" s="1050"/>
      <c r="CE119" s="1050"/>
      <c r="CF119" s="1051"/>
      <c r="CG119" s="1052"/>
      <c r="CH119" s="1052"/>
      <c r="CI119" s="1052"/>
      <c r="CJ119" s="1053"/>
      <c r="CK119" s="999"/>
      <c r="CL119" s="1000"/>
      <c r="CM119" s="1054" t="s">
        <v>472</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32459</v>
      </c>
      <c r="DH119" s="1036"/>
      <c r="DI119" s="1036"/>
      <c r="DJ119" s="1036"/>
      <c r="DK119" s="1037"/>
      <c r="DL119" s="1035">
        <v>30194</v>
      </c>
      <c r="DM119" s="1036"/>
      <c r="DN119" s="1036"/>
      <c r="DO119" s="1036"/>
      <c r="DP119" s="1037"/>
      <c r="DQ119" s="1035">
        <v>27887</v>
      </c>
      <c r="DR119" s="1036"/>
      <c r="DS119" s="1036"/>
      <c r="DT119" s="1036"/>
      <c r="DU119" s="1037"/>
      <c r="DV119" s="1038">
        <v>0.6</v>
      </c>
      <c r="DW119" s="1039"/>
      <c r="DX119" s="1039"/>
      <c r="DY119" s="1039"/>
      <c r="DZ119" s="1040"/>
    </row>
    <row r="120" spans="1:130" s="246" customFormat="1" ht="26.25" customHeight="1" x14ac:dyDescent="0.15">
      <c r="A120" s="1111"/>
      <c r="B120" s="998"/>
      <c r="C120" s="968" t="s">
        <v>441</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458</v>
      </c>
      <c r="AB120" s="1011"/>
      <c r="AC120" s="1011"/>
      <c r="AD120" s="1011"/>
      <c r="AE120" s="1012"/>
      <c r="AF120" s="1013" t="s">
        <v>442</v>
      </c>
      <c r="AG120" s="1011"/>
      <c r="AH120" s="1011"/>
      <c r="AI120" s="1011"/>
      <c r="AJ120" s="1012"/>
      <c r="AK120" s="1013" t="s">
        <v>438</v>
      </c>
      <c r="AL120" s="1011"/>
      <c r="AM120" s="1011"/>
      <c r="AN120" s="1011"/>
      <c r="AO120" s="1012"/>
      <c r="AP120" s="1014" t="s">
        <v>238</v>
      </c>
      <c r="AQ120" s="1015"/>
      <c r="AR120" s="1015"/>
      <c r="AS120" s="1015"/>
      <c r="AT120" s="1016"/>
      <c r="AU120" s="1041" t="s">
        <v>473</v>
      </c>
      <c r="AV120" s="1042"/>
      <c r="AW120" s="1042"/>
      <c r="AX120" s="1042"/>
      <c r="AY120" s="1043"/>
      <c r="AZ120" s="992" t="s">
        <v>474</v>
      </c>
      <c r="BA120" s="941"/>
      <c r="BB120" s="941"/>
      <c r="BC120" s="941"/>
      <c r="BD120" s="941"/>
      <c r="BE120" s="941"/>
      <c r="BF120" s="941"/>
      <c r="BG120" s="941"/>
      <c r="BH120" s="941"/>
      <c r="BI120" s="941"/>
      <c r="BJ120" s="941"/>
      <c r="BK120" s="941"/>
      <c r="BL120" s="941"/>
      <c r="BM120" s="941"/>
      <c r="BN120" s="941"/>
      <c r="BO120" s="941"/>
      <c r="BP120" s="942"/>
      <c r="BQ120" s="978">
        <v>3766660</v>
      </c>
      <c r="BR120" s="979"/>
      <c r="BS120" s="979"/>
      <c r="BT120" s="979"/>
      <c r="BU120" s="979"/>
      <c r="BV120" s="979">
        <v>3743994</v>
      </c>
      <c r="BW120" s="979"/>
      <c r="BX120" s="979"/>
      <c r="BY120" s="979"/>
      <c r="BZ120" s="979"/>
      <c r="CA120" s="979">
        <v>3740711</v>
      </c>
      <c r="CB120" s="979"/>
      <c r="CC120" s="979"/>
      <c r="CD120" s="979"/>
      <c r="CE120" s="979"/>
      <c r="CF120" s="993">
        <v>84.8</v>
      </c>
      <c r="CG120" s="994"/>
      <c r="CH120" s="994"/>
      <c r="CI120" s="994"/>
      <c r="CJ120" s="994"/>
      <c r="CK120" s="1059" t="s">
        <v>475</v>
      </c>
      <c r="CL120" s="1060"/>
      <c r="CM120" s="1060"/>
      <c r="CN120" s="1060"/>
      <c r="CO120" s="1061"/>
      <c r="CP120" s="1067" t="s">
        <v>476</v>
      </c>
      <c r="CQ120" s="1068"/>
      <c r="CR120" s="1068"/>
      <c r="CS120" s="1068"/>
      <c r="CT120" s="1068"/>
      <c r="CU120" s="1068"/>
      <c r="CV120" s="1068"/>
      <c r="CW120" s="1068"/>
      <c r="CX120" s="1068"/>
      <c r="CY120" s="1068"/>
      <c r="CZ120" s="1068"/>
      <c r="DA120" s="1068"/>
      <c r="DB120" s="1068"/>
      <c r="DC120" s="1068"/>
      <c r="DD120" s="1068"/>
      <c r="DE120" s="1068"/>
      <c r="DF120" s="1069"/>
      <c r="DG120" s="978" t="s">
        <v>438</v>
      </c>
      <c r="DH120" s="979"/>
      <c r="DI120" s="979"/>
      <c r="DJ120" s="979"/>
      <c r="DK120" s="979"/>
      <c r="DL120" s="979">
        <v>3506662</v>
      </c>
      <c r="DM120" s="979"/>
      <c r="DN120" s="979"/>
      <c r="DO120" s="979"/>
      <c r="DP120" s="979"/>
      <c r="DQ120" s="979">
        <v>3484081</v>
      </c>
      <c r="DR120" s="979"/>
      <c r="DS120" s="979"/>
      <c r="DT120" s="979"/>
      <c r="DU120" s="979"/>
      <c r="DV120" s="980">
        <v>79</v>
      </c>
      <c r="DW120" s="980"/>
      <c r="DX120" s="980"/>
      <c r="DY120" s="980"/>
      <c r="DZ120" s="981"/>
    </row>
    <row r="121" spans="1:130" s="246" customFormat="1" ht="26.25" customHeight="1" x14ac:dyDescent="0.15">
      <c r="A121" s="1111"/>
      <c r="B121" s="998"/>
      <c r="C121" s="1019" t="s">
        <v>477</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434</v>
      </c>
      <c r="AB121" s="1011"/>
      <c r="AC121" s="1011"/>
      <c r="AD121" s="1011"/>
      <c r="AE121" s="1012"/>
      <c r="AF121" s="1013" t="s">
        <v>438</v>
      </c>
      <c r="AG121" s="1011"/>
      <c r="AH121" s="1011"/>
      <c r="AI121" s="1011"/>
      <c r="AJ121" s="1012"/>
      <c r="AK121" s="1013" t="s">
        <v>238</v>
      </c>
      <c r="AL121" s="1011"/>
      <c r="AM121" s="1011"/>
      <c r="AN121" s="1011"/>
      <c r="AO121" s="1012"/>
      <c r="AP121" s="1014" t="s">
        <v>460</v>
      </c>
      <c r="AQ121" s="1015"/>
      <c r="AR121" s="1015"/>
      <c r="AS121" s="1015"/>
      <c r="AT121" s="1016"/>
      <c r="AU121" s="1044"/>
      <c r="AV121" s="1045"/>
      <c r="AW121" s="1045"/>
      <c r="AX121" s="1045"/>
      <c r="AY121" s="1046"/>
      <c r="AZ121" s="1001" t="s">
        <v>478</v>
      </c>
      <c r="BA121" s="1002"/>
      <c r="BB121" s="1002"/>
      <c r="BC121" s="1002"/>
      <c r="BD121" s="1002"/>
      <c r="BE121" s="1002"/>
      <c r="BF121" s="1002"/>
      <c r="BG121" s="1002"/>
      <c r="BH121" s="1002"/>
      <c r="BI121" s="1002"/>
      <c r="BJ121" s="1002"/>
      <c r="BK121" s="1002"/>
      <c r="BL121" s="1002"/>
      <c r="BM121" s="1002"/>
      <c r="BN121" s="1002"/>
      <c r="BO121" s="1002"/>
      <c r="BP121" s="1003"/>
      <c r="BQ121" s="971" t="s">
        <v>438</v>
      </c>
      <c r="BR121" s="972"/>
      <c r="BS121" s="972"/>
      <c r="BT121" s="972"/>
      <c r="BU121" s="972"/>
      <c r="BV121" s="972" t="s">
        <v>438</v>
      </c>
      <c r="BW121" s="972"/>
      <c r="BX121" s="972"/>
      <c r="BY121" s="972"/>
      <c r="BZ121" s="972"/>
      <c r="CA121" s="972" t="s">
        <v>460</v>
      </c>
      <c r="CB121" s="972"/>
      <c r="CC121" s="972"/>
      <c r="CD121" s="972"/>
      <c r="CE121" s="972"/>
      <c r="CF121" s="966" t="s">
        <v>434</v>
      </c>
      <c r="CG121" s="967"/>
      <c r="CH121" s="967"/>
      <c r="CI121" s="967"/>
      <c r="CJ121" s="967"/>
      <c r="CK121" s="1062"/>
      <c r="CL121" s="1063"/>
      <c r="CM121" s="1063"/>
      <c r="CN121" s="1063"/>
      <c r="CO121" s="1064"/>
      <c r="CP121" s="1072" t="s">
        <v>479</v>
      </c>
      <c r="CQ121" s="1073"/>
      <c r="CR121" s="1073"/>
      <c r="CS121" s="1073"/>
      <c r="CT121" s="1073"/>
      <c r="CU121" s="1073"/>
      <c r="CV121" s="1073"/>
      <c r="CW121" s="1073"/>
      <c r="CX121" s="1073"/>
      <c r="CY121" s="1073"/>
      <c r="CZ121" s="1073"/>
      <c r="DA121" s="1073"/>
      <c r="DB121" s="1073"/>
      <c r="DC121" s="1073"/>
      <c r="DD121" s="1073"/>
      <c r="DE121" s="1073"/>
      <c r="DF121" s="1074"/>
      <c r="DG121" s="971">
        <v>1064500</v>
      </c>
      <c r="DH121" s="972"/>
      <c r="DI121" s="972"/>
      <c r="DJ121" s="972"/>
      <c r="DK121" s="972"/>
      <c r="DL121" s="972">
        <v>981503</v>
      </c>
      <c r="DM121" s="972"/>
      <c r="DN121" s="972"/>
      <c r="DO121" s="972"/>
      <c r="DP121" s="972"/>
      <c r="DQ121" s="972">
        <v>918765</v>
      </c>
      <c r="DR121" s="972"/>
      <c r="DS121" s="972"/>
      <c r="DT121" s="972"/>
      <c r="DU121" s="972"/>
      <c r="DV121" s="973">
        <v>20.8</v>
      </c>
      <c r="DW121" s="973"/>
      <c r="DX121" s="973"/>
      <c r="DY121" s="973"/>
      <c r="DZ121" s="974"/>
    </row>
    <row r="122" spans="1:130" s="246" customFormat="1" ht="26.25" customHeight="1" x14ac:dyDescent="0.15">
      <c r="A122" s="1111"/>
      <c r="B122" s="998"/>
      <c r="C122" s="968" t="s">
        <v>454</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238</v>
      </c>
      <c r="AB122" s="1011"/>
      <c r="AC122" s="1011"/>
      <c r="AD122" s="1011"/>
      <c r="AE122" s="1012"/>
      <c r="AF122" s="1013" t="s">
        <v>445</v>
      </c>
      <c r="AG122" s="1011"/>
      <c r="AH122" s="1011"/>
      <c r="AI122" s="1011"/>
      <c r="AJ122" s="1012"/>
      <c r="AK122" s="1013" t="s">
        <v>436</v>
      </c>
      <c r="AL122" s="1011"/>
      <c r="AM122" s="1011"/>
      <c r="AN122" s="1011"/>
      <c r="AO122" s="1012"/>
      <c r="AP122" s="1014" t="s">
        <v>480</v>
      </c>
      <c r="AQ122" s="1015"/>
      <c r="AR122" s="1015"/>
      <c r="AS122" s="1015"/>
      <c r="AT122" s="1016"/>
      <c r="AU122" s="1044"/>
      <c r="AV122" s="1045"/>
      <c r="AW122" s="1045"/>
      <c r="AX122" s="1045"/>
      <c r="AY122" s="1046"/>
      <c r="AZ122" s="1026" t="s">
        <v>481</v>
      </c>
      <c r="BA122" s="1017"/>
      <c r="BB122" s="1017"/>
      <c r="BC122" s="1017"/>
      <c r="BD122" s="1017"/>
      <c r="BE122" s="1017"/>
      <c r="BF122" s="1017"/>
      <c r="BG122" s="1017"/>
      <c r="BH122" s="1017"/>
      <c r="BI122" s="1017"/>
      <c r="BJ122" s="1017"/>
      <c r="BK122" s="1017"/>
      <c r="BL122" s="1017"/>
      <c r="BM122" s="1017"/>
      <c r="BN122" s="1017"/>
      <c r="BO122" s="1017"/>
      <c r="BP122" s="1018"/>
      <c r="BQ122" s="1049">
        <v>9500591</v>
      </c>
      <c r="BR122" s="1050"/>
      <c r="BS122" s="1050"/>
      <c r="BT122" s="1050"/>
      <c r="BU122" s="1050"/>
      <c r="BV122" s="1050">
        <v>9172536</v>
      </c>
      <c r="BW122" s="1050"/>
      <c r="BX122" s="1050"/>
      <c r="BY122" s="1050"/>
      <c r="BZ122" s="1050"/>
      <c r="CA122" s="1050">
        <v>8900374</v>
      </c>
      <c r="CB122" s="1050"/>
      <c r="CC122" s="1050"/>
      <c r="CD122" s="1050"/>
      <c r="CE122" s="1050"/>
      <c r="CF122" s="1070">
        <v>201.8</v>
      </c>
      <c r="CG122" s="1071"/>
      <c r="CH122" s="1071"/>
      <c r="CI122" s="1071"/>
      <c r="CJ122" s="1071"/>
      <c r="CK122" s="1062"/>
      <c r="CL122" s="1063"/>
      <c r="CM122" s="1063"/>
      <c r="CN122" s="1063"/>
      <c r="CO122" s="1064"/>
      <c r="CP122" s="1072" t="s">
        <v>403</v>
      </c>
      <c r="CQ122" s="1073"/>
      <c r="CR122" s="1073"/>
      <c r="CS122" s="1073"/>
      <c r="CT122" s="1073"/>
      <c r="CU122" s="1073"/>
      <c r="CV122" s="1073"/>
      <c r="CW122" s="1073"/>
      <c r="CX122" s="1073"/>
      <c r="CY122" s="1073"/>
      <c r="CZ122" s="1073"/>
      <c r="DA122" s="1073"/>
      <c r="DB122" s="1073"/>
      <c r="DC122" s="1073"/>
      <c r="DD122" s="1073"/>
      <c r="DE122" s="1073"/>
      <c r="DF122" s="1074"/>
      <c r="DG122" s="971">
        <v>21800</v>
      </c>
      <c r="DH122" s="972"/>
      <c r="DI122" s="972"/>
      <c r="DJ122" s="972"/>
      <c r="DK122" s="972"/>
      <c r="DL122" s="972">
        <v>13400</v>
      </c>
      <c r="DM122" s="972"/>
      <c r="DN122" s="972"/>
      <c r="DO122" s="972"/>
      <c r="DP122" s="972"/>
      <c r="DQ122" s="972">
        <v>13400</v>
      </c>
      <c r="DR122" s="972"/>
      <c r="DS122" s="972"/>
      <c r="DT122" s="972"/>
      <c r="DU122" s="972"/>
      <c r="DV122" s="973">
        <v>0.3</v>
      </c>
      <c r="DW122" s="973"/>
      <c r="DX122" s="973"/>
      <c r="DY122" s="973"/>
      <c r="DZ122" s="974"/>
    </row>
    <row r="123" spans="1:130" s="246" customFormat="1" ht="26.25" customHeight="1" x14ac:dyDescent="0.15">
      <c r="A123" s="1111"/>
      <c r="B123" s="998"/>
      <c r="C123" s="968" t="s">
        <v>464</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1525</v>
      </c>
      <c r="AB123" s="1011"/>
      <c r="AC123" s="1011"/>
      <c r="AD123" s="1011"/>
      <c r="AE123" s="1012"/>
      <c r="AF123" s="1013">
        <v>1525</v>
      </c>
      <c r="AG123" s="1011"/>
      <c r="AH123" s="1011"/>
      <c r="AI123" s="1011"/>
      <c r="AJ123" s="1012"/>
      <c r="AK123" s="1013">
        <v>1525</v>
      </c>
      <c r="AL123" s="1011"/>
      <c r="AM123" s="1011"/>
      <c r="AN123" s="1011"/>
      <c r="AO123" s="1012"/>
      <c r="AP123" s="1014">
        <v>0</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482</v>
      </c>
      <c r="BP123" s="1058"/>
      <c r="BQ123" s="1117">
        <v>13267251</v>
      </c>
      <c r="BR123" s="1118"/>
      <c r="BS123" s="1118"/>
      <c r="BT123" s="1118"/>
      <c r="BU123" s="1118"/>
      <c r="BV123" s="1118">
        <v>12916530</v>
      </c>
      <c r="BW123" s="1118"/>
      <c r="BX123" s="1118"/>
      <c r="BY123" s="1118"/>
      <c r="BZ123" s="1118"/>
      <c r="CA123" s="1118">
        <v>12641085</v>
      </c>
      <c r="CB123" s="1118"/>
      <c r="CC123" s="1118"/>
      <c r="CD123" s="1118"/>
      <c r="CE123" s="1118"/>
      <c r="CF123" s="1051"/>
      <c r="CG123" s="1052"/>
      <c r="CH123" s="1052"/>
      <c r="CI123" s="1052"/>
      <c r="CJ123" s="1053"/>
      <c r="CK123" s="1062"/>
      <c r="CL123" s="1063"/>
      <c r="CM123" s="1063"/>
      <c r="CN123" s="1063"/>
      <c r="CO123" s="1064"/>
      <c r="CP123" s="1072" t="s">
        <v>483</v>
      </c>
      <c r="CQ123" s="1073"/>
      <c r="CR123" s="1073"/>
      <c r="CS123" s="1073"/>
      <c r="CT123" s="1073"/>
      <c r="CU123" s="1073"/>
      <c r="CV123" s="1073"/>
      <c r="CW123" s="1073"/>
      <c r="CX123" s="1073"/>
      <c r="CY123" s="1073"/>
      <c r="CZ123" s="1073"/>
      <c r="DA123" s="1073"/>
      <c r="DB123" s="1073"/>
      <c r="DC123" s="1073"/>
      <c r="DD123" s="1073"/>
      <c r="DE123" s="1073"/>
      <c r="DF123" s="1074"/>
      <c r="DG123" s="1010">
        <v>1205</v>
      </c>
      <c r="DH123" s="1011"/>
      <c r="DI123" s="1011"/>
      <c r="DJ123" s="1011"/>
      <c r="DK123" s="1012"/>
      <c r="DL123" s="1013">
        <v>1278</v>
      </c>
      <c r="DM123" s="1011"/>
      <c r="DN123" s="1011"/>
      <c r="DO123" s="1011"/>
      <c r="DP123" s="1012"/>
      <c r="DQ123" s="1013">
        <v>3218</v>
      </c>
      <c r="DR123" s="1011"/>
      <c r="DS123" s="1011"/>
      <c r="DT123" s="1011"/>
      <c r="DU123" s="1012"/>
      <c r="DV123" s="1014">
        <v>0.1</v>
      </c>
      <c r="DW123" s="1015"/>
      <c r="DX123" s="1015"/>
      <c r="DY123" s="1015"/>
      <c r="DZ123" s="1016"/>
    </row>
    <row r="124" spans="1:130" s="246" customFormat="1" ht="26.25" customHeight="1" thickBot="1" x14ac:dyDescent="0.2">
      <c r="A124" s="1111"/>
      <c r="B124" s="998"/>
      <c r="C124" s="968" t="s">
        <v>467</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469</v>
      </c>
      <c r="AB124" s="1011"/>
      <c r="AC124" s="1011"/>
      <c r="AD124" s="1011"/>
      <c r="AE124" s="1012"/>
      <c r="AF124" s="1013" t="s">
        <v>434</v>
      </c>
      <c r="AG124" s="1011"/>
      <c r="AH124" s="1011"/>
      <c r="AI124" s="1011"/>
      <c r="AJ124" s="1012"/>
      <c r="AK124" s="1013" t="s">
        <v>238</v>
      </c>
      <c r="AL124" s="1011"/>
      <c r="AM124" s="1011"/>
      <c r="AN124" s="1011"/>
      <c r="AO124" s="1012"/>
      <c r="AP124" s="1014" t="s">
        <v>439</v>
      </c>
      <c r="AQ124" s="1015"/>
      <c r="AR124" s="1015"/>
      <c r="AS124" s="1015"/>
      <c r="AT124" s="1016"/>
      <c r="AU124" s="1113" t="s">
        <v>484</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30.9</v>
      </c>
      <c r="BR124" s="1080"/>
      <c r="BS124" s="1080"/>
      <c r="BT124" s="1080"/>
      <c r="BU124" s="1080"/>
      <c r="BV124" s="1080">
        <v>22.9</v>
      </c>
      <c r="BW124" s="1080"/>
      <c r="BX124" s="1080"/>
      <c r="BY124" s="1080"/>
      <c r="BZ124" s="1080"/>
      <c r="CA124" s="1080">
        <v>19.399999999999999</v>
      </c>
      <c r="CB124" s="1080"/>
      <c r="CC124" s="1080"/>
      <c r="CD124" s="1080"/>
      <c r="CE124" s="1080"/>
      <c r="CF124" s="1081"/>
      <c r="CG124" s="1082"/>
      <c r="CH124" s="1082"/>
      <c r="CI124" s="1082"/>
      <c r="CJ124" s="1083"/>
      <c r="CK124" s="1065"/>
      <c r="CL124" s="1065"/>
      <c r="CM124" s="1065"/>
      <c r="CN124" s="1065"/>
      <c r="CO124" s="1066"/>
      <c r="CP124" s="1072" t="s">
        <v>485</v>
      </c>
      <c r="CQ124" s="1073"/>
      <c r="CR124" s="1073"/>
      <c r="CS124" s="1073"/>
      <c r="CT124" s="1073"/>
      <c r="CU124" s="1073"/>
      <c r="CV124" s="1073"/>
      <c r="CW124" s="1073"/>
      <c r="CX124" s="1073"/>
      <c r="CY124" s="1073"/>
      <c r="CZ124" s="1073"/>
      <c r="DA124" s="1073"/>
      <c r="DB124" s="1073"/>
      <c r="DC124" s="1073"/>
      <c r="DD124" s="1073"/>
      <c r="DE124" s="1073"/>
      <c r="DF124" s="1074"/>
      <c r="DG124" s="1057">
        <v>3510018</v>
      </c>
      <c r="DH124" s="1036"/>
      <c r="DI124" s="1036"/>
      <c r="DJ124" s="1036"/>
      <c r="DK124" s="1037"/>
      <c r="DL124" s="1035">
        <v>14104</v>
      </c>
      <c r="DM124" s="1036"/>
      <c r="DN124" s="1036"/>
      <c r="DO124" s="1036"/>
      <c r="DP124" s="1037"/>
      <c r="DQ124" s="1035" t="s">
        <v>445</v>
      </c>
      <c r="DR124" s="1036"/>
      <c r="DS124" s="1036"/>
      <c r="DT124" s="1036"/>
      <c r="DU124" s="1037"/>
      <c r="DV124" s="1038" t="s">
        <v>469</v>
      </c>
      <c r="DW124" s="1039"/>
      <c r="DX124" s="1039"/>
      <c r="DY124" s="1039"/>
      <c r="DZ124" s="1040"/>
    </row>
    <row r="125" spans="1:130" s="246" customFormat="1" ht="26.25" customHeight="1" x14ac:dyDescent="0.15">
      <c r="A125" s="1111"/>
      <c r="B125" s="998"/>
      <c r="C125" s="968" t="s">
        <v>470</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436</v>
      </c>
      <c r="AB125" s="1011"/>
      <c r="AC125" s="1011"/>
      <c r="AD125" s="1011"/>
      <c r="AE125" s="1012"/>
      <c r="AF125" s="1013" t="s">
        <v>455</v>
      </c>
      <c r="AG125" s="1011"/>
      <c r="AH125" s="1011"/>
      <c r="AI125" s="1011"/>
      <c r="AJ125" s="1012"/>
      <c r="AK125" s="1013" t="s">
        <v>455</v>
      </c>
      <c r="AL125" s="1011"/>
      <c r="AM125" s="1011"/>
      <c r="AN125" s="1011"/>
      <c r="AO125" s="1012"/>
      <c r="AP125" s="1014" t="s">
        <v>445</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486</v>
      </c>
      <c r="CL125" s="1060"/>
      <c r="CM125" s="1060"/>
      <c r="CN125" s="1060"/>
      <c r="CO125" s="1061"/>
      <c r="CP125" s="992" t="s">
        <v>487</v>
      </c>
      <c r="CQ125" s="941"/>
      <c r="CR125" s="941"/>
      <c r="CS125" s="941"/>
      <c r="CT125" s="941"/>
      <c r="CU125" s="941"/>
      <c r="CV125" s="941"/>
      <c r="CW125" s="941"/>
      <c r="CX125" s="941"/>
      <c r="CY125" s="941"/>
      <c r="CZ125" s="941"/>
      <c r="DA125" s="941"/>
      <c r="DB125" s="941"/>
      <c r="DC125" s="941"/>
      <c r="DD125" s="941"/>
      <c r="DE125" s="941"/>
      <c r="DF125" s="942"/>
      <c r="DG125" s="978" t="s">
        <v>455</v>
      </c>
      <c r="DH125" s="979"/>
      <c r="DI125" s="979"/>
      <c r="DJ125" s="979"/>
      <c r="DK125" s="979"/>
      <c r="DL125" s="979" t="s">
        <v>445</v>
      </c>
      <c r="DM125" s="979"/>
      <c r="DN125" s="979"/>
      <c r="DO125" s="979"/>
      <c r="DP125" s="979"/>
      <c r="DQ125" s="979" t="s">
        <v>455</v>
      </c>
      <c r="DR125" s="979"/>
      <c r="DS125" s="979"/>
      <c r="DT125" s="979"/>
      <c r="DU125" s="979"/>
      <c r="DV125" s="980" t="s">
        <v>469</v>
      </c>
      <c r="DW125" s="980"/>
      <c r="DX125" s="980"/>
      <c r="DY125" s="980"/>
      <c r="DZ125" s="981"/>
    </row>
    <row r="126" spans="1:130" s="246" customFormat="1" ht="26.25" customHeight="1" thickBot="1" x14ac:dyDescent="0.2">
      <c r="A126" s="1111"/>
      <c r="B126" s="998"/>
      <c r="C126" s="968" t="s">
        <v>472</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2838</v>
      </c>
      <c r="AB126" s="1011"/>
      <c r="AC126" s="1011"/>
      <c r="AD126" s="1011"/>
      <c r="AE126" s="1012"/>
      <c r="AF126" s="1013">
        <v>2838</v>
      </c>
      <c r="AG126" s="1011"/>
      <c r="AH126" s="1011"/>
      <c r="AI126" s="1011"/>
      <c r="AJ126" s="1012"/>
      <c r="AK126" s="1013">
        <v>2838</v>
      </c>
      <c r="AL126" s="1011"/>
      <c r="AM126" s="1011"/>
      <c r="AN126" s="1011"/>
      <c r="AO126" s="1012"/>
      <c r="AP126" s="1014">
        <v>0.1</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488</v>
      </c>
      <c r="CQ126" s="1002"/>
      <c r="CR126" s="1002"/>
      <c r="CS126" s="1002"/>
      <c r="CT126" s="1002"/>
      <c r="CU126" s="1002"/>
      <c r="CV126" s="1002"/>
      <c r="CW126" s="1002"/>
      <c r="CX126" s="1002"/>
      <c r="CY126" s="1002"/>
      <c r="CZ126" s="1002"/>
      <c r="DA126" s="1002"/>
      <c r="DB126" s="1002"/>
      <c r="DC126" s="1002"/>
      <c r="DD126" s="1002"/>
      <c r="DE126" s="1002"/>
      <c r="DF126" s="1003"/>
      <c r="DG126" s="971" t="s">
        <v>480</v>
      </c>
      <c r="DH126" s="972"/>
      <c r="DI126" s="972"/>
      <c r="DJ126" s="972"/>
      <c r="DK126" s="972"/>
      <c r="DL126" s="972" t="s">
        <v>436</v>
      </c>
      <c r="DM126" s="972"/>
      <c r="DN126" s="972"/>
      <c r="DO126" s="972"/>
      <c r="DP126" s="972"/>
      <c r="DQ126" s="972" t="s">
        <v>469</v>
      </c>
      <c r="DR126" s="972"/>
      <c r="DS126" s="972"/>
      <c r="DT126" s="972"/>
      <c r="DU126" s="972"/>
      <c r="DV126" s="973" t="s">
        <v>469</v>
      </c>
      <c r="DW126" s="973"/>
      <c r="DX126" s="973"/>
      <c r="DY126" s="973"/>
      <c r="DZ126" s="974"/>
    </row>
    <row r="127" spans="1:130" s="246" customFormat="1" ht="26.25" customHeight="1" x14ac:dyDescent="0.15">
      <c r="A127" s="1112"/>
      <c r="B127" s="1000"/>
      <c r="C127" s="1054" t="s">
        <v>489</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21976</v>
      </c>
      <c r="AB127" s="1011"/>
      <c r="AC127" s="1011"/>
      <c r="AD127" s="1011"/>
      <c r="AE127" s="1012"/>
      <c r="AF127" s="1013">
        <v>20912</v>
      </c>
      <c r="AG127" s="1011"/>
      <c r="AH127" s="1011"/>
      <c r="AI127" s="1011"/>
      <c r="AJ127" s="1012"/>
      <c r="AK127" s="1013">
        <v>22432</v>
      </c>
      <c r="AL127" s="1011"/>
      <c r="AM127" s="1011"/>
      <c r="AN127" s="1011"/>
      <c r="AO127" s="1012"/>
      <c r="AP127" s="1014">
        <v>0.5</v>
      </c>
      <c r="AQ127" s="1015"/>
      <c r="AR127" s="1015"/>
      <c r="AS127" s="1015"/>
      <c r="AT127" s="1016"/>
      <c r="AU127" s="282"/>
      <c r="AV127" s="282"/>
      <c r="AW127" s="282"/>
      <c r="AX127" s="1084" t="s">
        <v>490</v>
      </c>
      <c r="AY127" s="1085"/>
      <c r="AZ127" s="1085"/>
      <c r="BA127" s="1085"/>
      <c r="BB127" s="1085"/>
      <c r="BC127" s="1085"/>
      <c r="BD127" s="1085"/>
      <c r="BE127" s="1086"/>
      <c r="BF127" s="1087" t="s">
        <v>491</v>
      </c>
      <c r="BG127" s="1085"/>
      <c r="BH127" s="1085"/>
      <c r="BI127" s="1085"/>
      <c r="BJ127" s="1085"/>
      <c r="BK127" s="1085"/>
      <c r="BL127" s="1086"/>
      <c r="BM127" s="1087" t="s">
        <v>492</v>
      </c>
      <c r="BN127" s="1085"/>
      <c r="BO127" s="1085"/>
      <c r="BP127" s="1085"/>
      <c r="BQ127" s="1085"/>
      <c r="BR127" s="1085"/>
      <c r="BS127" s="1086"/>
      <c r="BT127" s="1087" t="s">
        <v>493</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494</v>
      </c>
      <c r="CQ127" s="1002"/>
      <c r="CR127" s="1002"/>
      <c r="CS127" s="1002"/>
      <c r="CT127" s="1002"/>
      <c r="CU127" s="1002"/>
      <c r="CV127" s="1002"/>
      <c r="CW127" s="1002"/>
      <c r="CX127" s="1002"/>
      <c r="CY127" s="1002"/>
      <c r="CZ127" s="1002"/>
      <c r="DA127" s="1002"/>
      <c r="DB127" s="1002"/>
      <c r="DC127" s="1002"/>
      <c r="DD127" s="1002"/>
      <c r="DE127" s="1002"/>
      <c r="DF127" s="1003"/>
      <c r="DG127" s="971" t="s">
        <v>455</v>
      </c>
      <c r="DH127" s="972"/>
      <c r="DI127" s="972"/>
      <c r="DJ127" s="972"/>
      <c r="DK127" s="972"/>
      <c r="DL127" s="972" t="s">
        <v>469</v>
      </c>
      <c r="DM127" s="972"/>
      <c r="DN127" s="972"/>
      <c r="DO127" s="972"/>
      <c r="DP127" s="972"/>
      <c r="DQ127" s="972" t="s">
        <v>458</v>
      </c>
      <c r="DR127" s="972"/>
      <c r="DS127" s="972"/>
      <c r="DT127" s="972"/>
      <c r="DU127" s="972"/>
      <c r="DV127" s="973" t="s">
        <v>469</v>
      </c>
      <c r="DW127" s="973"/>
      <c r="DX127" s="973"/>
      <c r="DY127" s="973"/>
      <c r="DZ127" s="974"/>
    </row>
    <row r="128" spans="1:130" s="246" customFormat="1" ht="26.25" customHeight="1" thickBot="1" x14ac:dyDescent="0.2">
      <c r="A128" s="1095" t="s">
        <v>495</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496</v>
      </c>
      <c r="X128" s="1097"/>
      <c r="Y128" s="1097"/>
      <c r="Z128" s="1098"/>
      <c r="AA128" s="1099" t="s">
        <v>445</v>
      </c>
      <c r="AB128" s="1100"/>
      <c r="AC128" s="1100"/>
      <c r="AD128" s="1100"/>
      <c r="AE128" s="1101"/>
      <c r="AF128" s="1102" t="s">
        <v>455</v>
      </c>
      <c r="AG128" s="1100"/>
      <c r="AH128" s="1100"/>
      <c r="AI128" s="1100"/>
      <c r="AJ128" s="1101"/>
      <c r="AK128" s="1102" t="s">
        <v>455</v>
      </c>
      <c r="AL128" s="1100"/>
      <c r="AM128" s="1100"/>
      <c r="AN128" s="1100"/>
      <c r="AO128" s="1101"/>
      <c r="AP128" s="1103"/>
      <c r="AQ128" s="1104"/>
      <c r="AR128" s="1104"/>
      <c r="AS128" s="1104"/>
      <c r="AT128" s="1105"/>
      <c r="AU128" s="282"/>
      <c r="AV128" s="282"/>
      <c r="AW128" s="282"/>
      <c r="AX128" s="940" t="s">
        <v>497</v>
      </c>
      <c r="AY128" s="941"/>
      <c r="AZ128" s="941"/>
      <c r="BA128" s="941"/>
      <c r="BB128" s="941"/>
      <c r="BC128" s="941"/>
      <c r="BD128" s="941"/>
      <c r="BE128" s="942"/>
      <c r="BF128" s="1106" t="s">
        <v>445</v>
      </c>
      <c r="BG128" s="1107"/>
      <c r="BH128" s="1107"/>
      <c r="BI128" s="1107"/>
      <c r="BJ128" s="1107"/>
      <c r="BK128" s="1107"/>
      <c r="BL128" s="1108"/>
      <c r="BM128" s="1106">
        <v>14.88</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498</v>
      </c>
      <c r="CQ128" s="1089"/>
      <c r="CR128" s="1089"/>
      <c r="CS128" s="1089"/>
      <c r="CT128" s="1089"/>
      <c r="CU128" s="1089"/>
      <c r="CV128" s="1089"/>
      <c r="CW128" s="1089"/>
      <c r="CX128" s="1089"/>
      <c r="CY128" s="1089"/>
      <c r="CZ128" s="1089"/>
      <c r="DA128" s="1089"/>
      <c r="DB128" s="1089"/>
      <c r="DC128" s="1089"/>
      <c r="DD128" s="1089"/>
      <c r="DE128" s="1089"/>
      <c r="DF128" s="1090"/>
      <c r="DG128" s="1091" t="s">
        <v>445</v>
      </c>
      <c r="DH128" s="1092"/>
      <c r="DI128" s="1092"/>
      <c r="DJ128" s="1092"/>
      <c r="DK128" s="1092"/>
      <c r="DL128" s="1092" t="s">
        <v>480</v>
      </c>
      <c r="DM128" s="1092"/>
      <c r="DN128" s="1092"/>
      <c r="DO128" s="1092"/>
      <c r="DP128" s="1092"/>
      <c r="DQ128" s="1092" t="s">
        <v>455</v>
      </c>
      <c r="DR128" s="1092"/>
      <c r="DS128" s="1092"/>
      <c r="DT128" s="1092"/>
      <c r="DU128" s="1092"/>
      <c r="DV128" s="1093" t="s">
        <v>455</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499</v>
      </c>
      <c r="X129" s="1126"/>
      <c r="Y129" s="1126"/>
      <c r="Z129" s="1127"/>
      <c r="AA129" s="1010">
        <v>5176875</v>
      </c>
      <c r="AB129" s="1011"/>
      <c r="AC129" s="1011"/>
      <c r="AD129" s="1011"/>
      <c r="AE129" s="1012"/>
      <c r="AF129" s="1013">
        <v>5292848</v>
      </c>
      <c r="AG129" s="1011"/>
      <c r="AH129" s="1011"/>
      <c r="AI129" s="1011"/>
      <c r="AJ129" s="1012"/>
      <c r="AK129" s="1013">
        <v>5183362</v>
      </c>
      <c r="AL129" s="1011"/>
      <c r="AM129" s="1011"/>
      <c r="AN129" s="1011"/>
      <c r="AO129" s="1012"/>
      <c r="AP129" s="1128"/>
      <c r="AQ129" s="1129"/>
      <c r="AR129" s="1129"/>
      <c r="AS129" s="1129"/>
      <c r="AT129" s="1130"/>
      <c r="AU129" s="284"/>
      <c r="AV129" s="284"/>
      <c r="AW129" s="284"/>
      <c r="AX129" s="1119" t="s">
        <v>500</v>
      </c>
      <c r="AY129" s="1002"/>
      <c r="AZ129" s="1002"/>
      <c r="BA129" s="1002"/>
      <c r="BB129" s="1002"/>
      <c r="BC129" s="1002"/>
      <c r="BD129" s="1002"/>
      <c r="BE129" s="1003"/>
      <c r="BF129" s="1120" t="s">
        <v>501</v>
      </c>
      <c r="BG129" s="1121"/>
      <c r="BH129" s="1121"/>
      <c r="BI129" s="1121"/>
      <c r="BJ129" s="1121"/>
      <c r="BK129" s="1121"/>
      <c r="BL129" s="1122"/>
      <c r="BM129" s="1120">
        <v>19.88</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502</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503</v>
      </c>
      <c r="X130" s="1126"/>
      <c r="Y130" s="1126"/>
      <c r="Z130" s="1127"/>
      <c r="AA130" s="1010">
        <v>802272</v>
      </c>
      <c r="AB130" s="1011"/>
      <c r="AC130" s="1011"/>
      <c r="AD130" s="1011"/>
      <c r="AE130" s="1012"/>
      <c r="AF130" s="1013">
        <v>825655</v>
      </c>
      <c r="AG130" s="1011"/>
      <c r="AH130" s="1011"/>
      <c r="AI130" s="1011"/>
      <c r="AJ130" s="1012"/>
      <c r="AK130" s="1013">
        <v>772149</v>
      </c>
      <c r="AL130" s="1011"/>
      <c r="AM130" s="1011"/>
      <c r="AN130" s="1011"/>
      <c r="AO130" s="1012"/>
      <c r="AP130" s="1128"/>
      <c r="AQ130" s="1129"/>
      <c r="AR130" s="1129"/>
      <c r="AS130" s="1129"/>
      <c r="AT130" s="1130"/>
      <c r="AU130" s="284"/>
      <c r="AV130" s="284"/>
      <c r="AW130" s="284"/>
      <c r="AX130" s="1119" t="s">
        <v>504</v>
      </c>
      <c r="AY130" s="1002"/>
      <c r="AZ130" s="1002"/>
      <c r="BA130" s="1002"/>
      <c r="BB130" s="1002"/>
      <c r="BC130" s="1002"/>
      <c r="BD130" s="1002"/>
      <c r="BE130" s="1003"/>
      <c r="BF130" s="1156">
        <v>14.7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505</v>
      </c>
      <c r="X131" s="1164"/>
      <c r="Y131" s="1164"/>
      <c r="Z131" s="1165"/>
      <c r="AA131" s="1057">
        <v>4374603</v>
      </c>
      <c r="AB131" s="1036"/>
      <c r="AC131" s="1036"/>
      <c r="AD131" s="1036"/>
      <c r="AE131" s="1037"/>
      <c r="AF131" s="1035">
        <v>4467193</v>
      </c>
      <c r="AG131" s="1036"/>
      <c r="AH131" s="1036"/>
      <c r="AI131" s="1036"/>
      <c r="AJ131" s="1037"/>
      <c r="AK131" s="1035">
        <v>4411213</v>
      </c>
      <c r="AL131" s="1036"/>
      <c r="AM131" s="1036"/>
      <c r="AN131" s="1036"/>
      <c r="AO131" s="1037"/>
      <c r="AP131" s="1166"/>
      <c r="AQ131" s="1167"/>
      <c r="AR131" s="1167"/>
      <c r="AS131" s="1167"/>
      <c r="AT131" s="1168"/>
      <c r="AU131" s="284"/>
      <c r="AV131" s="284"/>
      <c r="AW131" s="284"/>
      <c r="AX131" s="1138" t="s">
        <v>506</v>
      </c>
      <c r="AY131" s="1089"/>
      <c r="AZ131" s="1089"/>
      <c r="BA131" s="1089"/>
      <c r="BB131" s="1089"/>
      <c r="BC131" s="1089"/>
      <c r="BD131" s="1089"/>
      <c r="BE131" s="1090"/>
      <c r="BF131" s="1139">
        <v>19.399999999999999</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507</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508</v>
      </c>
      <c r="W132" s="1149"/>
      <c r="X132" s="1149"/>
      <c r="Y132" s="1149"/>
      <c r="Z132" s="1150"/>
      <c r="AA132" s="1151">
        <v>15.19010982</v>
      </c>
      <c r="AB132" s="1152"/>
      <c r="AC132" s="1152"/>
      <c r="AD132" s="1152"/>
      <c r="AE132" s="1153"/>
      <c r="AF132" s="1154">
        <v>14.96033415</v>
      </c>
      <c r="AG132" s="1152"/>
      <c r="AH132" s="1152"/>
      <c r="AI132" s="1152"/>
      <c r="AJ132" s="1153"/>
      <c r="AK132" s="1154">
        <v>14.23452007</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509</v>
      </c>
      <c r="W133" s="1132"/>
      <c r="X133" s="1132"/>
      <c r="Y133" s="1132"/>
      <c r="Z133" s="1133"/>
      <c r="AA133" s="1134">
        <v>16</v>
      </c>
      <c r="AB133" s="1135"/>
      <c r="AC133" s="1135"/>
      <c r="AD133" s="1135"/>
      <c r="AE133" s="1136"/>
      <c r="AF133" s="1134">
        <v>15.4</v>
      </c>
      <c r="AG133" s="1135"/>
      <c r="AH133" s="1135"/>
      <c r="AI133" s="1135"/>
      <c r="AJ133" s="1136"/>
      <c r="AK133" s="1134">
        <v>14.7</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YtdqB2U0sFNTb9jLGXFLmDVNhvLYkegloFq2ZNG8zhi7j+kWN9LPfkney3h8/R1ekELfPDPWb2Tzl5JZpnuQw==" saltValue="SWKgeH32CdEfVjRFupGl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e9/5AVbghdO46ry6UhgNwHsGThvUNFbjwtxKitRzbARzkDMJd9THTpPAehPseXhrDX805GMuZ1P08ZZtP8v0Q==" saltValue="Uqvd6TA3pQ+c/zjUWrin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GhhEGjiNsm9nMoGCUD2j+gDD6g8xTP2jyeEqjnxDPiupLnIEn3aUFBLQNaoI9qQZWC3opcFVY11F2z+ItzeeA==" saltValue="tWyU50gPgu0Bwg7m4XCA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518</v>
      </c>
      <c r="AL9" s="1175"/>
      <c r="AM9" s="1175"/>
      <c r="AN9" s="1176"/>
      <c r="AO9" s="312">
        <v>1269856</v>
      </c>
      <c r="AP9" s="312">
        <v>81172</v>
      </c>
      <c r="AQ9" s="313">
        <v>81866</v>
      </c>
      <c r="AR9" s="314">
        <v>-0.8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519</v>
      </c>
      <c r="AL10" s="1175"/>
      <c r="AM10" s="1175"/>
      <c r="AN10" s="1176"/>
      <c r="AO10" s="315">
        <v>97582</v>
      </c>
      <c r="AP10" s="315">
        <v>6238</v>
      </c>
      <c r="AQ10" s="316">
        <v>9373</v>
      </c>
      <c r="AR10" s="317">
        <v>-33.4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520</v>
      </c>
      <c r="AL11" s="1175"/>
      <c r="AM11" s="1175"/>
      <c r="AN11" s="1176"/>
      <c r="AO11" s="315">
        <v>211094</v>
      </c>
      <c r="AP11" s="315">
        <v>13494</v>
      </c>
      <c r="AQ11" s="316">
        <v>11195</v>
      </c>
      <c r="AR11" s="317">
        <v>20.5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521</v>
      </c>
      <c r="AL12" s="1175"/>
      <c r="AM12" s="1175"/>
      <c r="AN12" s="1176"/>
      <c r="AO12" s="315">
        <v>1041</v>
      </c>
      <c r="AP12" s="315">
        <v>67</v>
      </c>
      <c r="AQ12" s="316">
        <v>1565</v>
      </c>
      <c r="AR12" s="317">
        <v>-95.7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522</v>
      </c>
      <c r="AL13" s="1175"/>
      <c r="AM13" s="1175"/>
      <c r="AN13" s="1176"/>
      <c r="AO13" s="315" t="s">
        <v>523</v>
      </c>
      <c r="AP13" s="315" t="s">
        <v>523</v>
      </c>
      <c r="AQ13" s="316" t="s">
        <v>523</v>
      </c>
      <c r="AR13" s="317" t="s">
        <v>523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524</v>
      </c>
      <c r="AL14" s="1175"/>
      <c r="AM14" s="1175"/>
      <c r="AN14" s="1176"/>
      <c r="AO14" s="315">
        <v>33463</v>
      </c>
      <c r="AP14" s="315">
        <v>2139</v>
      </c>
      <c r="AQ14" s="316">
        <v>4756</v>
      </c>
      <c r="AR14" s="317">
        <v>-55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525</v>
      </c>
      <c r="AL15" s="1175"/>
      <c r="AM15" s="1175"/>
      <c r="AN15" s="1176"/>
      <c r="AO15" s="315">
        <v>7711</v>
      </c>
      <c r="AP15" s="315">
        <v>493</v>
      </c>
      <c r="AQ15" s="316">
        <v>1563</v>
      </c>
      <c r="AR15" s="317">
        <v>-68.5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526</v>
      </c>
      <c r="AL16" s="1178"/>
      <c r="AM16" s="1178"/>
      <c r="AN16" s="1179"/>
      <c r="AO16" s="315">
        <v>-99443</v>
      </c>
      <c r="AP16" s="315">
        <v>-6357</v>
      </c>
      <c r="AQ16" s="316">
        <v>-7824</v>
      </c>
      <c r="AR16" s="317">
        <v>-18.8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1521304</v>
      </c>
      <c r="AP17" s="315">
        <v>97245</v>
      </c>
      <c r="AQ17" s="316">
        <v>102493</v>
      </c>
      <c r="AR17" s="317">
        <v>-5.0999999999999996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531</v>
      </c>
      <c r="AL21" s="1170"/>
      <c r="AM21" s="1170"/>
      <c r="AN21" s="1171"/>
      <c r="AO21" s="327">
        <v>9.65</v>
      </c>
      <c r="AP21" s="328">
        <v>9.5299999999999994</v>
      </c>
      <c r="AQ21" s="329">
        <v>0.12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532</v>
      </c>
      <c r="AL22" s="1170"/>
      <c r="AM22" s="1170"/>
      <c r="AN22" s="1171"/>
      <c r="AO22" s="332">
        <v>94.9</v>
      </c>
      <c r="AP22" s="333">
        <v>96.6</v>
      </c>
      <c r="AQ22" s="334">
        <v>-1.7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536</v>
      </c>
      <c r="AL32" s="1186"/>
      <c r="AM32" s="1186"/>
      <c r="AN32" s="1187"/>
      <c r="AO32" s="342">
        <v>985703</v>
      </c>
      <c r="AP32" s="342">
        <v>63008</v>
      </c>
      <c r="AQ32" s="343">
        <v>54189</v>
      </c>
      <c r="AR32" s="344">
        <v>16.3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537</v>
      </c>
      <c r="AL33" s="1186"/>
      <c r="AM33" s="1186"/>
      <c r="AN33" s="1187"/>
      <c r="AO33" s="342" t="s">
        <v>523</v>
      </c>
      <c r="AP33" s="342" t="s">
        <v>523</v>
      </c>
      <c r="AQ33" s="343" t="s">
        <v>523</v>
      </c>
      <c r="AR33" s="344"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538</v>
      </c>
      <c r="AL34" s="1186"/>
      <c r="AM34" s="1186"/>
      <c r="AN34" s="1187"/>
      <c r="AO34" s="342" t="s">
        <v>523</v>
      </c>
      <c r="AP34" s="342" t="s">
        <v>523</v>
      </c>
      <c r="AQ34" s="343">
        <v>69</v>
      </c>
      <c r="AR34" s="344" t="s">
        <v>523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539</v>
      </c>
      <c r="AL35" s="1186"/>
      <c r="AM35" s="1186"/>
      <c r="AN35" s="1187"/>
      <c r="AO35" s="342">
        <v>372628</v>
      </c>
      <c r="AP35" s="342">
        <v>23819</v>
      </c>
      <c r="AQ35" s="343">
        <v>21047</v>
      </c>
      <c r="AR35" s="344">
        <v>13.2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540</v>
      </c>
      <c r="AL36" s="1186"/>
      <c r="AM36" s="1186"/>
      <c r="AN36" s="1187"/>
      <c r="AO36" s="342">
        <v>14938</v>
      </c>
      <c r="AP36" s="342">
        <v>955</v>
      </c>
      <c r="AQ36" s="343">
        <v>3967</v>
      </c>
      <c r="AR36" s="344">
        <v>-75.900000000000006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541</v>
      </c>
      <c r="AL37" s="1186"/>
      <c r="AM37" s="1186"/>
      <c r="AN37" s="1187"/>
      <c r="AO37" s="342">
        <v>26795</v>
      </c>
      <c r="AP37" s="342">
        <v>1713</v>
      </c>
      <c r="AQ37" s="343">
        <v>1992</v>
      </c>
      <c r="AR37" s="344">
        <v>-14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542</v>
      </c>
      <c r="AL38" s="1189"/>
      <c r="AM38" s="1189"/>
      <c r="AN38" s="1190"/>
      <c r="AO38" s="345" t="s">
        <v>523</v>
      </c>
      <c r="AP38" s="345" t="s">
        <v>523</v>
      </c>
      <c r="AQ38" s="346">
        <v>4</v>
      </c>
      <c r="AR38" s="334" t="s">
        <v>523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543</v>
      </c>
      <c r="AL39" s="1189"/>
      <c r="AM39" s="1189"/>
      <c r="AN39" s="1190"/>
      <c r="AO39" s="342" t="s">
        <v>523</v>
      </c>
      <c r="AP39" s="342" t="s">
        <v>523</v>
      </c>
      <c r="AQ39" s="343">
        <v>-3421</v>
      </c>
      <c r="AR39" s="344" t="s">
        <v>523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544</v>
      </c>
      <c r="AL40" s="1186"/>
      <c r="AM40" s="1186"/>
      <c r="AN40" s="1187"/>
      <c r="AO40" s="342">
        <v>-772149</v>
      </c>
      <c r="AP40" s="342">
        <v>-49358</v>
      </c>
      <c r="AQ40" s="343">
        <v>-53760</v>
      </c>
      <c r="AR40" s="344">
        <v>-8.1999999999999993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298</v>
      </c>
      <c r="AL41" s="1192"/>
      <c r="AM41" s="1192"/>
      <c r="AN41" s="1193"/>
      <c r="AO41" s="342">
        <v>627915</v>
      </c>
      <c r="AP41" s="342">
        <v>40138</v>
      </c>
      <c r="AQ41" s="343">
        <v>24086</v>
      </c>
      <c r="AR41" s="344">
        <v>66.599999999999994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513</v>
      </c>
      <c r="AN49" s="1182" t="s">
        <v>548</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1196860</v>
      </c>
      <c r="AN51" s="364">
        <v>74114</v>
      </c>
      <c r="AO51" s="365">
        <v>-6.6</v>
      </c>
      <c r="AP51" s="366">
        <v>101693</v>
      </c>
      <c r="AQ51" s="367">
        <v>-13.9</v>
      </c>
      <c r="AR51" s="368">
        <v>7.3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393719</v>
      </c>
      <c r="AN52" s="372">
        <v>24380</v>
      </c>
      <c r="AO52" s="373">
        <v>-14.6</v>
      </c>
      <c r="AP52" s="374">
        <v>51066</v>
      </c>
      <c r="AQ52" s="375">
        <v>-6.5</v>
      </c>
      <c r="AR52" s="376">
        <v>-8.1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924426</v>
      </c>
      <c r="AN53" s="364">
        <v>57701</v>
      </c>
      <c r="AO53" s="365">
        <v>-22.1</v>
      </c>
      <c r="AP53" s="366">
        <v>96635</v>
      </c>
      <c r="AQ53" s="367">
        <v>-5</v>
      </c>
      <c r="AR53" s="368">
        <v>-17.100000000000001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308856</v>
      </c>
      <c r="AN54" s="372">
        <v>19278</v>
      </c>
      <c r="AO54" s="373">
        <v>-20.9</v>
      </c>
      <c r="AP54" s="374">
        <v>44408</v>
      </c>
      <c r="AQ54" s="375">
        <v>-13</v>
      </c>
      <c r="AR54" s="376">
        <v>-7.9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552993</v>
      </c>
      <c r="AN55" s="364">
        <v>34703</v>
      </c>
      <c r="AO55" s="365">
        <v>-39.9</v>
      </c>
      <c r="AP55" s="366">
        <v>115123</v>
      </c>
      <c r="AQ55" s="367">
        <v>19.100000000000001</v>
      </c>
      <c r="AR55" s="368">
        <v>-59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274519</v>
      </c>
      <c r="AN56" s="372">
        <v>17227</v>
      </c>
      <c r="AO56" s="373">
        <v>-10.6</v>
      </c>
      <c r="AP56" s="374">
        <v>46026</v>
      </c>
      <c r="AQ56" s="375">
        <v>3.6</v>
      </c>
      <c r="AR56" s="376">
        <v>-14.2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909427</v>
      </c>
      <c r="AN57" s="364">
        <v>57738</v>
      </c>
      <c r="AO57" s="365">
        <v>66.400000000000006</v>
      </c>
      <c r="AP57" s="366">
        <v>98899</v>
      </c>
      <c r="AQ57" s="367">
        <v>-14.1</v>
      </c>
      <c r="AR57" s="368">
        <v>80.5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271378</v>
      </c>
      <c r="AN58" s="372">
        <v>17229</v>
      </c>
      <c r="AO58" s="373">
        <v>0</v>
      </c>
      <c r="AP58" s="374">
        <v>43734</v>
      </c>
      <c r="AQ58" s="375">
        <v>-5</v>
      </c>
      <c r="AR58" s="376">
        <v>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839925</v>
      </c>
      <c r="AN59" s="364">
        <v>53690</v>
      </c>
      <c r="AO59" s="365">
        <v>-7</v>
      </c>
      <c r="AP59" s="366">
        <v>96462</v>
      </c>
      <c r="AQ59" s="367">
        <v>-2.5</v>
      </c>
      <c r="AR59" s="368">
        <v>-4.5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543437</v>
      </c>
      <c r="AN60" s="372">
        <v>34738</v>
      </c>
      <c r="AO60" s="373">
        <v>101.6</v>
      </c>
      <c r="AP60" s="374">
        <v>39886</v>
      </c>
      <c r="AQ60" s="375">
        <v>-8.8000000000000007</v>
      </c>
      <c r="AR60" s="376">
        <v>110.4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884726</v>
      </c>
      <c r="AN61" s="379">
        <v>55589</v>
      </c>
      <c r="AO61" s="380">
        <v>-1.8</v>
      </c>
      <c r="AP61" s="381">
        <v>101762</v>
      </c>
      <c r="AQ61" s="382">
        <v>-3.3</v>
      </c>
      <c r="AR61" s="368">
        <v>1.5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358382</v>
      </c>
      <c r="AN62" s="372">
        <v>22570</v>
      </c>
      <c r="AO62" s="373">
        <v>11.1</v>
      </c>
      <c r="AP62" s="374">
        <v>45024</v>
      </c>
      <c r="AQ62" s="375">
        <v>-5.9</v>
      </c>
      <c r="AR62" s="376">
        <v>17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cM25L91WVf3q1uf9ZSshCmGO564SnsVm1hSpv4VQlmd3XN7eNktIZS8WgtXNvQT1ilbfr72ZMhvG4yWcKUYA==" saltValue="ScUA7qTFzDeKDNkyB7Le5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MPDTB0b0wGB7fcDGAlAKD/+59gtH2Eaup5mzWB0FvuXldx+E79pRhvkX9crfrh40Gt+yghNpnnaVhxfhCVOPw==" saltValue="PRLMImHPowcHaJy+It4Z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ViF7Txoq9qxSusMCBuwaDpv8EHdTlJqO4epMwlHAudA42SrkliIawlcCNBEXTetGDKufvfmxLKU98kAAsa0w==" saltValue="DkbJo2B0HhPdagtEKLMO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94" t="s">
        <v>3</v>
      </c>
      <c r="D47" s="1194"/>
      <c r="E47" s="1195"/>
      <c r="F47" s="11">
        <v>40.06</v>
      </c>
      <c r="G47" s="12">
        <v>44.41</v>
      </c>
      <c r="H47" s="12">
        <v>46.01</v>
      </c>
      <c r="I47" s="12">
        <v>42.23</v>
      </c>
      <c r="J47" s="13">
        <v>41.57</v>
      </c>
    </row>
    <row r="48" spans="2:10" ht="57.75" customHeight="1" x14ac:dyDescent="0.15">
      <c r="B48" s="14"/>
      <c r="C48" s="1196" t="s">
        <v>4</v>
      </c>
      <c r="D48" s="1196"/>
      <c r="E48" s="1197"/>
      <c r="F48" s="15">
        <v>4.34</v>
      </c>
      <c r="G48" s="16">
        <v>5.81</v>
      </c>
      <c r="H48" s="16">
        <v>5.67</v>
      </c>
      <c r="I48" s="16">
        <v>7.46</v>
      </c>
      <c r="J48" s="17">
        <v>6.68</v>
      </c>
    </row>
    <row r="49" spans="2:10" ht="57.75" customHeight="1" thickBot="1" x14ac:dyDescent="0.2">
      <c r="B49" s="18"/>
      <c r="C49" s="1198" t="s">
        <v>5</v>
      </c>
      <c r="D49" s="1198"/>
      <c r="E49" s="1199"/>
      <c r="F49" s="19">
        <v>4.8899999999999997</v>
      </c>
      <c r="G49" s="20">
        <v>3.85</v>
      </c>
      <c r="H49" s="20" t="s">
        <v>569</v>
      </c>
      <c r="I49" s="20" t="s">
        <v>570</v>
      </c>
      <c r="J49" s="21" t="s">
        <v>571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tmWGp0sJOCzQRjqER5fKNDOOHaWQX38kuQCZThZCAf7+qNrR3eQVEPW5YLPGm90RHkrmRiteL7AQXeBI0nb4w==" saltValue="V6lKsfcosoPC54Y59ZBR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2020-03-06T01:09:46Z</cp:lastPrinted>
  <dcterms:created xsi:type="dcterms:W3CDTF">2020-02-10T02:21:45Z</dcterms:created>
  <dcterms:modified xsi:type="dcterms:W3CDTF">2020-03-24T01:15:43Z</dcterms:modified>
  <cp:category/>
</cp:coreProperties>
</file>